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File 08  ( Capital cost - New Units )\File 08L  ( Bhusawal # 660 MW )\Final Tariff - Bhusaval Unit6 660 MW - Petition\Data Gaps\DG Set II_Final\"/>
    </mc:Choice>
  </mc:AlternateContent>
  <bookViews>
    <workbookView xWindow="-111" yWindow="-111" windowWidth="19418" windowHeight="10302" activeTab="1"/>
  </bookViews>
  <sheets>
    <sheet name="F14.3" sheetId="3" r:id="rId1"/>
    <sheet name="F14.4" sheetId="1" r:id="rId2"/>
  </sheets>
  <definedNames>
    <definedName name="\a">#REF!</definedName>
    <definedName name="\b">#REF!</definedName>
    <definedName name="\c">#REF!</definedName>
    <definedName name="\d">#REF!</definedName>
    <definedName name="\e">#REF!</definedName>
    <definedName name="\f">#REF!</definedName>
    <definedName name="\g">#REF!</definedName>
    <definedName name="\j">#REF!</definedName>
    <definedName name="\k">#REF!</definedName>
    <definedName name="\m">#REF!</definedName>
    <definedName name="\n">#REF!</definedName>
    <definedName name="\o">#REF!</definedName>
    <definedName name="\p">#REF!</definedName>
    <definedName name="\q">#REF!</definedName>
    <definedName name="\s">#REF!</definedName>
    <definedName name="\t">#REF!</definedName>
    <definedName name="\w">#REF!</definedName>
    <definedName name="\x">#REF!</definedName>
    <definedName name="\y">#REF!</definedName>
    <definedName name="\z">#REF!</definedName>
    <definedName name="_">#REF!</definedName>
    <definedName name="_.._D__D__D__D_">#REF!</definedName>
    <definedName name="__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_SCH6">#REF!</definedName>
    <definedName name="_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SCH6">#REF!</definedName>
    <definedName name="_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_XL__ENTER_UNIT">#REF!</definedName>
    <definedName name="_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_XL__ENTER_UNIT">#REF!</definedName>
    <definedName name="__________________SCH6">#REF!</definedName>
    <definedName name="_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_XL__ENTER_UNIT">#REF!</definedName>
    <definedName name="_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_XL__ENTER_UNIT">#REF!</definedName>
    <definedName name="________________SCH6">#REF!</definedName>
    <definedName name="_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_XL__ENTER_UNIT">#REF!</definedName>
    <definedName name="_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_XL__ENTER_UNIT">#REF!</definedName>
    <definedName name="______________SCH6">#REF!</definedName>
    <definedName name="_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_XL__ENTER_UNIT">#REF!</definedName>
    <definedName name="_____________SCH6">#REF!</definedName>
    <definedName name="_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_XL__ENTER_UNIT">#REF!</definedName>
    <definedName name="_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_XL__ENTER_UNIT">#REF!</definedName>
    <definedName name="___________SCH6">#REF!</definedName>
    <definedName name="_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_XL__ENTER_UNIT">#REF!</definedName>
    <definedName name="__________SCH6">#REF!</definedName>
    <definedName name="_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_XL__ENTER_UNIT">#REF!</definedName>
    <definedName name="_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_XL__ENTER_UNIT">#REF!</definedName>
    <definedName name="__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_XL__ENTER_UNIT">#REF!</definedName>
    <definedName name="_______SCH6">#REF!</definedName>
    <definedName name="_______XL__ENTER_UNIT">#REF!</definedName>
    <definedName name="______SCH6">#REF!</definedName>
    <definedName name="__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XL__ENTER_UNIT">#REF!</definedName>
    <definedName name="_____SCH6">#REF!</definedName>
    <definedName name="_____XL__ENTER_UNIT">#REF!</definedName>
    <definedName name="____SCH6">#REF!</definedName>
    <definedName name="_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XL__ENTER_UNIT">#REF!</definedName>
    <definedName name="___123Graph_AI_II_PLF">#REF!</definedName>
    <definedName name="___123Graph_BI_II_PLF">#REF!</definedName>
    <definedName name="___123Graph_CI_II_PLF">#REF!</definedName>
    <definedName name="___123Graph_XI_II_PLF">#REF!</definedName>
    <definedName name="___INDEX_SHEET___ASAP_Utilities">#REF!</definedName>
    <definedName name="___KD2" hidden="1">#REF!</definedName>
    <definedName name="___KD3" hidden="1">#REF!</definedName>
    <definedName name="___KK1" hidden="1">#REF!</definedName>
    <definedName name="___KK2" hidden="1">#REF!</definedName>
    <definedName name="___KK3" hidden="1">#REF!</definedName>
    <definedName name="___nis3" hidden="1">#REF!</definedName>
    <definedName name="___SCH6">#REF!</definedName>
    <definedName name="___w123" hidden="1">{"Edition",#N/A,FALSE,"Data"}</definedName>
    <definedName name="_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XL__ENTER_UNIT">#REF!</definedName>
    <definedName name="___xlfn.BAHTTEXT" hidden="1">#NAME?</definedName>
    <definedName name="__123Graph_A" localSheetId="0" hidden="1">#REF!</definedName>
    <definedName name="__123Graph_A" hidden="1">#REF!</definedName>
    <definedName name="__123Graph_ACurrent" hidden="1">#REF!</definedName>
    <definedName name="__123Graph_ADEMAND" hidden="1">#REF!</definedName>
    <definedName name="__123Graph_ADMD_2" hidden="1">#REF!</definedName>
    <definedName name="__123Graph_AFAC" hidden="1">#REF!</definedName>
    <definedName name="__123Graph_AFAC_COMP" hidden="1">#REF!</definedName>
    <definedName name="__123Graph_AGraph4" hidden="1">#REF!</definedName>
    <definedName name="__123Graph_AI_II_PLF">#REF!</definedName>
    <definedName name="__123Graph_ASTNPLF" localSheetId="0" hidden="1">#REF!</definedName>
    <definedName name="__123Graph_ASTNPLF" hidden="1">#REF!</definedName>
    <definedName name="__123Graph_B" localSheetId="0" hidden="1">#REF!</definedName>
    <definedName name="__123Graph_B" hidden="1">#REF!</definedName>
    <definedName name="__123Graph_BCurrent" hidden="1">#REF!</definedName>
    <definedName name="__123Graph_BDMD_2" hidden="1">#REF!</definedName>
    <definedName name="__123Graph_BFAC" hidden="1">#REF!</definedName>
    <definedName name="__123Graph_BFAC_COMP" hidden="1">#REF!</definedName>
    <definedName name="__123Graph_BGraph4" hidden="1">#REF!</definedName>
    <definedName name="__123Graph_BI_II_PLF">#REF!</definedName>
    <definedName name="__123Graph_BSTNPLF" localSheetId="0" hidden="1">#REF!</definedName>
    <definedName name="__123Graph_BSTNPLF" hidden="1">#REF!</definedName>
    <definedName name="__123Graph_C" localSheetId="0" hidden="1">#REF!</definedName>
    <definedName name="__123Graph_C" hidden="1">#REF!</definedName>
    <definedName name="__123Graph_CGraph4" hidden="1">#REF!</definedName>
    <definedName name="__123Graph_CI_II_PLF">#REF!</definedName>
    <definedName name="__123Graph_CSTNPF1">#REF!</definedName>
    <definedName name="__123Graph_CSTNPLF" localSheetId="0" hidden="1">#REF!</definedName>
    <definedName name="__123Graph_CSTNPLF" hidden="1">#REF!</definedName>
    <definedName name="__123Graph_D" hidden="1">#REF!</definedName>
    <definedName name="__123Graph_E" hidden="1">#REF!</definedName>
    <definedName name="__123Graph_F" hidden="1">#REF!</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#REF!</definedName>
    <definedName name="__123Graph_LBL_BDMD_2" hidden="1">#REF!</definedName>
    <definedName name="__123Graph_LBL_BFAC" hidden="1">#REF!</definedName>
    <definedName name="__123Graph_LBL_BFAC_COMP" hidden="1">#REF!</definedName>
    <definedName name="__123Graph_X" localSheetId="0" hidden="1">#REF!</definedName>
    <definedName name="__123Graph_X" hidden="1">#REF!</definedName>
    <definedName name="__123Graph_XCurrent" hidden="1">#REF!</definedName>
    <definedName name="__123Graph_XDEMAND" hidden="1">#REF!</definedName>
    <definedName name="__123Graph_XDMD_2" hidden="1">#REF!</definedName>
    <definedName name="__123Graph_XFAC" hidden="1">#REF!</definedName>
    <definedName name="__123Graph_XFAC_COMP" hidden="1">#REF!</definedName>
    <definedName name="__123Graph_XI_II_PLF">#REF!</definedName>
    <definedName name="__123Graph_XSTNPLF" localSheetId="0" hidden="1">#REF!</definedName>
    <definedName name="__123Graph_XSTNPLF" hidden="1">#REF!</definedName>
    <definedName name="__ABC660">#REF!</definedName>
    <definedName name="__Cur3">#REF!</definedName>
    <definedName name="__DOWN_10__GOTO">#REF!</definedName>
    <definedName name="__ES84__EW84_0.">#REF!</definedName>
    <definedName name="__GOTO_EP84__AV">#REF!</definedName>
    <definedName name="__KD2" hidden="1">#REF!</definedName>
    <definedName name="__KD3" hidden="1">#REF!</definedName>
    <definedName name="__KK1" hidden="1">#REF!</definedName>
    <definedName name="__KK2" hidden="1">#REF!</definedName>
    <definedName name="__KK3" hidden="1">#REF!</definedName>
    <definedName name="__new1" hidden="1">#REF!</definedName>
    <definedName name="__nis3" hidden="1">#REF!</definedName>
    <definedName name="__SCH6">#REF!</definedName>
    <definedName name="__sec3" hidden="1">#REF!</definedName>
    <definedName name="__SUM_CS57..CS6">#REF!</definedName>
    <definedName name="__SUM_CS65..CS7">#REF!</definedName>
    <definedName name="__SUM_FQ20..FQ2">#REF!</definedName>
    <definedName name="__SUM_FQ28..FQ3">#REF!</definedName>
    <definedName name="__VAL3">#REF!</definedName>
    <definedName name="__w123" hidden="1">{"Edition",#N/A,FALSE,"Data"}</definedName>
    <definedName name="_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XL__ENTER_UNIT">#REF!</definedName>
    <definedName name="__xlfn.BAHTTEXT" hidden="1">#NAME?</definedName>
    <definedName name="_083_2014">#REF!</definedName>
    <definedName name="_1___123Graph_AI_II_PLF" hidden="1">#REF!</definedName>
    <definedName name="_12___123Graph_XI_II_PLF" hidden="1">#REF!</definedName>
    <definedName name="_12__123Graph_BI_II_PLF" hidden="1">#REF!</definedName>
    <definedName name="_123Graph_B" hidden="1">#REF!</definedName>
    <definedName name="_15__123Graph_AI_II_PLF" hidden="1">#REF!</definedName>
    <definedName name="_18__123Graph_BI_II_PLF" hidden="1">#REF!</definedName>
    <definedName name="_18__123Graph_CI_II_PLF" hidden="1">#REF!</definedName>
    <definedName name="_2___123Graph_BI_II_PLF" hidden="1">#REF!</definedName>
    <definedName name="_2__123Graph_AI_II_PLF" hidden="1">#REF!</definedName>
    <definedName name="_21__123Graph_CI_II_PLF" hidden="1">#REF!</definedName>
    <definedName name="_24__123Graph_XI_II_PLF" hidden="1">#REF!</definedName>
    <definedName name="_3___123Graph_CI_II_PLF" hidden="1">#REF!</definedName>
    <definedName name="_4___123Graph_AI_II_PLF" hidden="1">#REF!</definedName>
    <definedName name="_4___123Graph_XI_II_PLF" hidden="1">#REF!</definedName>
    <definedName name="_4__123Graph_BI_II_PLF" hidden="1">#REF!</definedName>
    <definedName name="_5">#REF!</definedName>
    <definedName name="_5__123Graph_AI_II_PLF" hidden="1">#REF!</definedName>
    <definedName name="_6">#REF!</definedName>
    <definedName name="_6__123Graph_AI_II_PLF" hidden="1">#REF!</definedName>
    <definedName name="_6__123Graph_BI_II_PLF" hidden="1">#REF!</definedName>
    <definedName name="_6__123Graph_CI_II_PLF" hidden="1">#REF!</definedName>
    <definedName name="_7__123Graph_CI_II_PLF" hidden="1">#REF!</definedName>
    <definedName name="_8___123Graph_CI_II_PLF" hidden="1">#REF!</definedName>
    <definedName name="_8__123Graph_XI_II_PLF" hidden="1">#REF!</definedName>
    <definedName name="_a">#REF!</definedName>
    <definedName name="_ABC660">#REF!</definedName>
    <definedName name="_b">#REF!</definedName>
    <definedName name="_c">#REF!</definedName>
    <definedName name="_Cur3">#REF!</definedName>
    <definedName name="_d">#REF!</definedName>
    <definedName name="_D___GOTO_GK112">#REF!</definedName>
    <definedName name="_D___GOTO_GK56_">#REF!</definedName>
    <definedName name="_D__D___L___GOT">#REF!</definedName>
    <definedName name="_D__D__D___D__D">#REF!</definedName>
    <definedName name="_D_19__U_19_">#REF!</definedName>
    <definedName name="_Dist_Values" hidden="1">#REF!</definedName>
    <definedName name="_DOWN_9__RIGHT_">#REF!</definedName>
    <definedName name="_e">#REF!</definedName>
    <definedName name="_f">#REF!</definedName>
    <definedName name="_Fill" hidden="1">#REF!</definedName>
    <definedName name="_Fill1" hidden="1">#REF!</definedName>
    <definedName name="_xlnm._FilterDatabase" localSheetId="1" hidden="1">'F14.4'!$A$7:$WVV$1169</definedName>
    <definedName name="_xlnm._FilterDatabase" hidden="1">#REF!</definedName>
    <definedName name="_FROM__R__R__08">#REF!</definedName>
    <definedName name="_FROM__R__R__16">#REF!</definedName>
    <definedName name="_GENERATION__R_">#REF!</definedName>
    <definedName name="_GOTO_BT49__R__">#REF!</definedName>
    <definedName name="_GOTO_CF11__?__">#REF!</definedName>
    <definedName name="_GOTO_EO75__WEK">#REF!</definedName>
    <definedName name="_GOTO_EP82__PEA">#REF!</definedName>
    <definedName name="_GOTO_EP86__PER">#REF!</definedName>
    <definedName name="_GOTO_FO112__RV">#REF!</definedName>
    <definedName name="_GOTO_FO56__RV_">#REF!</definedName>
    <definedName name="_h">#REF!</definedName>
    <definedName name="_HOME__GOTO_M14">#REF!</definedName>
    <definedName name="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k">#REF!</definedName>
    <definedName name="_KD2" hidden="1">#REF!</definedName>
    <definedName name="_KD3" hidden="1">#REF!</definedName>
    <definedName name="_Key1" hidden="1">#REF!</definedName>
    <definedName name="_Key2" hidden="1">#REF!</definedName>
    <definedName name="_KK1" hidden="1">#REF!</definedName>
    <definedName name="_KK2" hidden="1">#REF!</definedName>
    <definedName name="_KK3" hidden="1">#REF!</definedName>
    <definedName name="_n">#REF!</definedName>
    <definedName name="_new" hidden="1">#REF!</definedName>
    <definedName name="_new1" hidden="1">#REF!</definedName>
    <definedName name="_nis3" hidden="1">#REF!</definedName>
    <definedName name="_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o">#REF!</definedName>
    <definedName name="_Order1" hidden="1">255</definedName>
    <definedName name="_Order2" hidden="1">0</definedName>
    <definedName name="_p">#REF!</definedName>
    <definedName name="_Parse_In" hidden="1">#REF!</definedName>
    <definedName name="_Parse_Out" hidden="1">#REF!</definedName>
    <definedName name="_PCC1">#REF!</definedName>
    <definedName name="_PCC2">#REF!</definedName>
    <definedName name="_PKS1">#REF!</definedName>
    <definedName name="_PKS2">#REF!</definedName>
    <definedName name="_PKS3">#REF!</definedName>
    <definedName name="_PKS4">#REF!</definedName>
    <definedName name="_PLF__R__R___ES">#REF!</definedName>
    <definedName name="_rcd" hidden="1">#REF!</definedName>
    <definedName name="_Regression_Int" hidden="1">1</definedName>
    <definedName name="_RV_DOWN_6__LEF">#REF!</definedName>
    <definedName name="_s">#REF!</definedName>
    <definedName name="_SCH6">#REF!</definedName>
    <definedName name="_sec3" hidden="1">#REF!</definedName>
    <definedName name="_Sort" hidden="1">#REF!</definedName>
    <definedName name="_SUM_DI14..DI21">#REF!</definedName>
    <definedName name="_SUM_DI22..DI29">#REF!</definedName>
    <definedName name="_Table1_In1" hidden="1">#REF!</definedName>
    <definedName name="_Table1_Out" hidden="1">#REF!</definedName>
    <definedName name="_Table2_In1" hidden="1">#REF!</definedName>
    <definedName name="_Table2_In2" hidden="1">#REF!</definedName>
    <definedName name="_U__END__U__D__">#REF!</definedName>
    <definedName name="_U__U__END__U__">#REF!</definedName>
    <definedName name="_U__U__U__U__U_">#REF!</definedName>
    <definedName name="_VAL3">#REF!</definedName>
    <definedName name="_w123" hidden="1">{"Edition",#N/A,FALSE,"Data"}</definedName>
    <definedName name="_WGPD_GOTO_CO10">#REF!</definedName>
    <definedName name="_wrn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ZP1">#REF!</definedName>
    <definedName name="_ZP2">#REF!</definedName>
    <definedName name="_ZP3">#REF!</definedName>
    <definedName name="_ZP4">#REF!</definedName>
    <definedName name="A">#REF!</definedName>
    <definedName name="AA" hidden="1">#REF!</definedName>
    <definedName name="AAA" hidden="1">#REF!</definedName>
    <definedName name="ABSTRACTOFPERFORMANCE">#REF!</definedName>
    <definedName name="ac" hidden="1">#REF!</definedName>
    <definedName name="Access_Button" hidden="1">"PJTFINAL_F02F11_List"</definedName>
    <definedName name="AccessDatabase" hidden="1">"C:\jhp2\JHP\AES\PJTFINAL.mdb"</definedName>
    <definedName name="adfad">#REF!</definedName>
    <definedName name="ADITION" hidden="1">{"'장비'!$A$3:$M$12"}</definedName>
    <definedName name="ADL.63">#REF!</definedName>
    <definedName name="ADTL">#REF!</definedName>
    <definedName name="aed">#REF!</definedName>
    <definedName name="AERWST">#REF!</definedName>
    <definedName name="AETUJ">#REF!</definedName>
    <definedName name="anand">#REF!</definedName>
    <definedName name="annex" hidden="1">#REF!</definedName>
    <definedName name="annex1" hidden="1">#REF!</definedName>
    <definedName name="ANPARA_COAL_GCV">#REF!</definedName>
    <definedName name="ANPARA_DSHR">#REF!</definedName>
    <definedName name="ANPARA_GEN">#REF!</definedName>
    <definedName name="ANPARA_SHR">#REF!</definedName>
    <definedName name="ANPARA_Sp_OIL_CON">#REF!</definedName>
    <definedName name="anx">#REF!</definedName>
    <definedName name="ANY_OTHER_LOSS">#REF!</definedName>
    <definedName name="aps">#REF!</definedName>
    <definedName name="arrintrst"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RTJ">#REF!</definedName>
    <definedName name="AS2DocOpenMode" hidden="1">"AS2DocumentEdit"</definedName>
    <definedName name="AS2HasNoAutoHeaderFooter" hidden="1">" "</definedName>
    <definedName name="AS2NamedRange" hidden="1">2</definedName>
    <definedName name="AS2ReportLS" hidden="1">1</definedName>
    <definedName name="AS2SyncStepLS" hidden="1">0</definedName>
    <definedName name="AS2TickmarkLS" hidden="1">#REF!</definedName>
    <definedName name="AS2VersionLS" hidden="1">300</definedName>
    <definedName name="ASD" hidden="1">#REF!</definedName>
    <definedName name="ASDASD123" hidden="1">#REF!</definedName>
    <definedName name="asdf">#REF!</definedName>
    <definedName name="ASRTJ">#REF!</definedName>
    <definedName name="ASSDFFDZFFD" hidden="1">#REF!</definedName>
    <definedName name="ASSESSMENT_YEAR____1998___99">"tds"</definedName>
    <definedName name="asset">#REF!</definedName>
    <definedName name="asset1">#REF!</definedName>
    <definedName name="AsstYr">#REF!</definedName>
    <definedName name="aszdSZ">#REF!</definedName>
    <definedName name="atatuj" hidden="1">#REF!</definedName>
    <definedName name="atrws" hidden="1">#REF!</definedName>
    <definedName name="AuBhu0910">#REF!</definedName>
    <definedName name="AuBhu1011">#REF!</definedName>
    <definedName name="AuCha0910">#REF!</definedName>
    <definedName name="AV">#REF!</definedName>
    <definedName name="awe">#REF!</definedName>
    <definedName name="aws">#REF!</definedName>
    <definedName name="ay">#REF!</definedName>
    <definedName name="B">#REF!</definedName>
    <definedName name="B5210MW">#REF!</definedName>
    <definedName name="BADARPUR_COAL_GCV">#REF!</definedName>
    <definedName name="BADARPUR_DSHR">#REF!</definedName>
    <definedName name="BADARPUR_GEN">#REF!</definedName>
    <definedName name="BADARPUR_SHR">#REF!</definedName>
    <definedName name="BADARPUR_Sp_OIL_CON">#REF!</definedName>
    <definedName name="bb">#REF!</definedName>
    <definedName name="bbv">#REF!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1HY6E3GJ66ABU5ABN26V6Q13" hidden="1">#REF!</definedName>
    <definedName name="BEx01PW5YQKEGAR8JDDI5OARYXDF" hidden="1">#REF!</definedName>
    <definedName name="BEx01UU51VRZVF9PPM2ZYH9DG5FL" hidden="1">#REF!</definedName>
    <definedName name="BEx01XJ94SHJ1YQ7ORPW0RQGKI2H"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A54J2A4I7IBQR19BTY28ZMR"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SX5ASX75RUGI6RBX5H5ZKC0U" hidden="1">#REF!</definedName>
    <definedName name="BEx1TJ0WLS9O7KNSGIPWTYHDYI1D"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XOKSCH78XQ00HOGFX0N9SLC7"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5UX2GZFZZT657YR76RHW5I6" hidden="1">#REF!</definedName>
    <definedName name="BEx3HMSEFOP6DBM4R97XA6B7NFG6" hidden="1">#REF!</definedName>
    <definedName name="BEx3HWJ5SQSD2CVCQNR183X44FR8" hidden="1">#REF!</definedName>
    <definedName name="BEx3I09YVXO0G4X7KGSA4WGORM35" hidden="1">#REF!</definedName>
    <definedName name="BEx3ICF1GY8HQEBIU9S43PDJ90BX" hidden="1">#REF!</definedName>
    <definedName name="BEx3IYAH2DEBFWO8F94H4MXE3RLY" hidden="1">#REF!</definedName>
    <definedName name="BEx3IZXXSYEW50379N2EAFWO8DZV"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LIZ7PHF2XE59ECZ3MD04ZG1" hidden="1">#REF!</definedName>
    <definedName name="BEx3NMQ4BVC94728AUM7CCX7UHTU" hidden="1">#REF!</definedName>
    <definedName name="BEx3NR2I4OUFP3Z2QZEDU2PIFIDI" hidden="1">#REF!</definedName>
    <definedName name="BEx3NTRMB84K05E46MCYRB8QQT83" hidden="1">#REF!</definedName>
    <definedName name="BEx3O19B8FTTAPVT5DZXQGQXWFR8" hidden="1">#REF!</definedName>
    <definedName name="BEx3O85IKWARA6NCJOLRBRJFMEWW" hidden="1">#REF!</definedName>
    <definedName name="BEx3OJZSCGFRW7SVGBFI0X9DNVMM" hidden="1">#REF!</definedName>
    <definedName name="BEx3OKL6MQZ2Z7V64B8XBNQ35ZWK"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XYU0QLFXSFTM5EB20GD03W5" hidden="1">#REF!</definedName>
    <definedName name="BEx3RYKLC3QQO3XTUN7BEW2AQL98"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6MJ1QDJ929WMUDVZ0O3UW0Y" hidden="1">#REF!</definedName>
    <definedName name="BEx3TF0LGR2ACGP6Q9D6XNICSFA5"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ZID5H04P9AIYLP1OASFGV56"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LQL9B0VR6UT18KP11DHOTFX" hidden="1">#REF!</definedName>
    <definedName name="BEx5ER4TJTFPN7IB1MNEB1ZFR5M6" hidden="1">#REF!</definedName>
    <definedName name="BEx5F6V5LEI66Q6Y30F8WKLZFUSK" hidden="1">#REF!</definedName>
    <definedName name="BEx5F6V72QTCK7O39Y59R0EVM6CW"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J0FFP1KS4NGY20AEJI8VREEA" hidden="1">#REF!</definedName>
    <definedName name="BEx5JF3ZXLDIS8VNKDCY7ZI7H1CI" hidden="1">#REF!</definedName>
    <definedName name="BEx5JHCZJ8G6OOOW6EF3GABXKH6F" hidden="1">#REF!</definedName>
    <definedName name="BEx5JJB6W446THXQCRUKD3I7RKLP"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AKE8RVQIANNSTJ82JLJDX5R"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B6LH6917TXOSAAQ6U7HVF018" hidden="1">#REF!</definedName>
    <definedName name="BEx7BPXFZXJ79FQ0E8AQE21PGVHA" hidden="1">#REF!</definedName>
    <definedName name="BEx7BVRRP386BTN6RK71NTH0RGJ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CZMSLZZLCSW5AJDDX5L98VW3"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YYLHMBYQTH6I377FCQS7CSX" hidden="1">#REF!</definedName>
    <definedName name="BEx7F8UO9IZN4BT6DVP7G692YK2M" hidden="1">#REF!</definedName>
    <definedName name="BEx7FCLG1RYI2SNOU1Y2GQZNZSWA"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IBVYN47SFZIA0K4MDKQZNN9V"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V194190CNM6WWGQ3UBJ3CHH"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5C6U8MP6IZ67BD649WQYJEK" hidden="1">#REF!</definedName>
    <definedName name="BEx7L8HEYEVTATR0OG5JJO647KNI" hidden="1">#REF!</definedName>
    <definedName name="BEx7L8XOV64OMS15ZFURFEUXLMWF"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904S75BPRYMHF0083JF7ES4NG"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N7W5T3U7UOE97D6OVIBUCXS"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TH7X8DDKZ4IM9M8FNR4Z4BT" hidden="1">#REF!</definedName>
    <definedName name="BEx95U89DZZSVO39TGS62CX8G9N4" hidden="1">#REF!</definedName>
    <definedName name="BEx9602K2GHNBUEUVT9ONRQU1GMD" hidden="1">#REF!</definedName>
    <definedName name="BEx962BL3Y4LA53EBYI64ZYMZE8U" hidden="1">#REF!</definedName>
    <definedName name="BEx96H03FSI9F2VGN1Q7TPFWHHSV" hidden="1">#REF!</definedName>
    <definedName name="BEx96KR21O7H9R29TN0S45Y3QPUK" hidden="1">#REF!</definedName>
    <definedName name="BEx96SUFKHHFE8XQ6UUO6ILDOXHO" hidden="1">#REF!</definedName>
    <definedName name="BEx96UN4YWXBDEZ1U1ZUIPP41Z7I" hidden="1">#REF!</definedName>
    <definedName name="BEx978KSD61YJH3S9DGO050R2EHA" hidden="1">#REF!</definedName>
    <definedName name="BEx97F651DTPEIXNL9PU1DDPQJ3J" hidden="1">#REF!</definedName>
    <definedName name="BEx97H9O1NAKAPK4MX4PKO34ICL5"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WBYT2D6UUC1PT7A40ENYID4" hidden="1">#REF!</definedName>
    <definedName name="BEx99ZRZ4I7FHDPGRAT5VW7NVBPU"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N6ZMF18Q39MPMXSDJTZQNJ3"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I8XIG7E5NB48QQHXP23FIN60" hidden="1">#REF!</definedName>
    <definedName name="BEx9ILTGKD2FN2TIN0ACEHMRPSNF"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9KQ3CK9HRYQ0EPOGV9LQK5WLT" hidden="1">#REF!</definedName>
    <definedName name="BExAW4IIW5D0MDY6TJ3G4FOLPYIR" hidden="1">#REF!</definedName>
    <definedName name="BExAX410NB4F2XOB84OR2197H8M5" hidden="1">#REF!</definedName>
    <definedName name="BExAX8TNG8LQ5Q4904SAYQIPGBSV" hidden="1">#REF!</definedName>
    <definedName name="BExAY0EAT2LXR5MFGM0DLIB45PLO"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FRDEYDEUEAB1W8KD6D965XA"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Q29OO6LNFNT1EQLA3KYE7MX" hidden="1">#REF!</definedName>
    <definedName name="BExB1TNRV5EBWZEHYLHI76T0FVA7"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442RX0T3L6HUL6X5T21CENW6" hidden="1">#REF!</definedName>
    <definedName name="BExB4ADD0L7417CII901XTFKXD1J" hidden="1">#REF!</definedName>
    <definedName name="BExB4DYU06HCGRIPBSWRCXK804UM"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Y8L9DM8DN9P8OSBA1IJDZND"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DHI5I2TJ2LXYPM98EE81L27" hidden="1">#REF!</definedName>
    <definedName name="BExB9Q2MZZHBGW8QQKVEYIMJBPIE"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UZD05VYQHAZRRRU1U95MFC2" hidden="1">#REF!</definedName>
    <definedName name="BExBAVKX8Q09370X1GCZWJ4E91YJ" hidden="1">#REF!</definedName>
    <definedName name="BExBAX2X2ENJYO4QTR5VAIQ86L7B" hidden="1">#REF!</definedName>
    <definedName name="BExBAZ13D3F1DVJQ6YJ8JGUYEYJE" hidden="1">#REF!</definedName>
    <definedName name="BExBBUCJQRR74Q7GPWDEZXYK2KJL" hidden="1">#REF!</definedName>
    <definedName name="BExBBV8XVMD9CKZY711T0BN7H3PM"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RXVZQ0W5WXQMP5XD00GRRL" hidden="1">#REF!</definedName>
    <definedName name="BExBDUVGK3E1J4JY9ZYTS7V14BLY" hidden="1">#REF!</definedName>
    <definedName name="BExBE162OSBKD30I7T1DKKPT3I9I" hidden="1">#REF!</definedName>
    <definedName name="BExBEC9ATLQZF86W1M3APSM4HEOH" hidden="1">#REF!</definedName>
    <definedName name="BExBEYFQJE9YK12A6JBMRFKEC7RN" hidden="1">#REF!</definedName>
    <definedName name="BExBG1ED81J2O4A2S5F5Y3BPHMCR" hidden="1">#REF!</definedName>
    <definedName name="BExCRLIHS7466WFJ3RPIUGGXYESZ" hidden="1">#REF!</definedName>
    <definedName name="BExCS1EDDUEAEWHVYXHIP9I1WCJH"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RIIBOGYLXPN6CSPOE4UDMFA" hidden="1">#REF!</definedName>
    <definedName name="BExCVV44WY5807WGMTGKPW0GT256" hidden="1">#REF!</definedName>
    <definedName name="BExCVZ5PN4V6MRBZ04PZJW3GEF8S" hidden="1">#REF!</definedName>
    <definedName name="BExCW13R0GWJYGXZBNCPAHQN4NR2" hidden="1">#REF!</definedName>
    <definedName name="BExCW1PDI3XSQ9S8UIE1QG82IFH8" hidden="1">#REF!</definedName>
    <definedName name="BExCW9Y5HWU4RJTNX74O6L24VGCK"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PRC5HJE6N2XQTHCT6NXGP8N" hidden="1">#REF!</definedName>
    <definedName name="BExCYUK0I3UEXZNFDW71G6Z6D8XR" hidden="1">#REF!</definedName>
    <definedName name="BExCZFZCXMLY5DWESYJ9NGTJYQ8M" hidden="1">#REF!</definedName>
    <definedName name="BExCZJ4P8WS0BDT31WDXI0ROE7D6" hidden="1">#REF!</definedName>
    <definedName name="BExCZKH6NI0EE02L995IFVBD1J59" hidden="1">#REF!</definedName>
    <definedName name="BExCZUD9FEOJBKDJ51Z3JON9LKJ8" hidden="1">#REF!</definedName>
    <definedName name="BExD0HALIN0JR4JTPGDEVAEE5EX5" hidden="1">#REF!</definedName>
    <definedName name="BExD0LCCDPG16YLY5WQSZF1XI5DA"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50MT3M6XZLNUP9JL93EG6D9R"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R2O72H1F9WV6S1J04C15PXX7"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7ZSDYQ0C5WX1FP1ZA4HZMZI"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RBZ0DI9E2UFLLKYWGN66B61"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YE6RZTAAWHJBG2QFJPTDS2Q" hidden="1">#REF!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UKVVKDL8483WI70VN2QZDGD" hidden="1">#REF!</definedName>
    <definedName name="BExGS2IWR5DUNJ1U9PAKIV8CMBNI" hidden="1">#REF!</definedName>
    <definedName name="BExGS3F497294543A3R5GSWVFT7O"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KGUN0KUU3C0RL2LK98D8MEK" hidden="1">#REF!</definedName>
    <definedName name="BExGTZ046J7VMUG4YPKFN2K8TWB7" hidden="1">#REF!</definedName>
    <definedName name="BExGU2G9OPRZRIU9YGF6NX9FUW0J" hidden="1">#REF!</definedName>
    <definedName name="BExGU6HTKLRZO8UOI3DTAM5RFDBA" hidden="1">#REF!</definedName>
    <definedName name="BExGU8W4X1J4UP329AB4G708DE5V"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6OOLDQ3TXZK51TTF3YX0WN" hidden="1">#REF!</definedName>
    <definedName name="BExGW0KVS7U0C87XFZ78QW991IEV" hidden="1">#REF!</definedName>
    <definedName name="BExGW2Z7AMPG6H9EXA9ML6EZVGGA" hidden="1">#REF!</definedName>
    <definedName name="BExGWABG5VT5XO1A196RK61AXA8C" hidden="1">#REF!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J78ZWZCVHZ3BKEKFJZ6MAEO" hidden="1">#REF!</definedName>
    <definedName name="BExGZOLH2QV73J3M9IWDDPA62TP4" hidden="1">#REF!</definedName>
    <definedName name="BExGZP1PWGFKVVVN4YDIS22DZPCR" hidden="1">#REF!</definedName>
    <definedName name="BExH00L21GZX5YJJGVMOAWBERLP5" hidden="1">#REF!</definedName>
    <definedName name="BExH02ZD6VAY1KQLAQYBBI6WWIZB" hidden="1">#REF!</definedName>
    <definedName name="BExH08Z6LQCGGSGSAILMHX4X7JMD" hidden="1">#REF!</definedName>
    <definedName name="BExH0IKFD2XZ2IUBJMAUE9E64HPN"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9MDCIPJ7BGV3B0L44QX4OYZ"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T86FPOEYTI8GXCGU5Y3KGK" hidden="1">#REF!</definedName>
    <definedName name="BExIHBHXA7E7VUTBVHXXXCH3A5CL" hidden="1">#REF!</definedName>
    <definedName name="BExIHLU2OLFPJP94XBPBSHB53UVR"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FGZJ5ED9D6KAY4PGQYLELAX"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XLVVQ29UXQYVRLYNF88CV1Q"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QJ15X871R5JB8TQK2Z5HAIE"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E65LVXUOF3UZFO7SDHFJH22" hidden="1">#REF!</definedName>
    <definedName name="BExIQG9OO2KKBOWTMD1OXY36TEGA" hidden="1">#REF!</definedName>
    <definedName name="BExIQX1XBB31HZTYEEVOBSE3C5A6" hidden="1">#REF!</definedName>
    <definedName name="BExIR2ALYRP9FW99DK2084J7IIDC" hidden="1">#REF!</definedName>
    <definedName name="BExIR8FQETPTQYW37DBVDWG3J4JW" hidden="1">#REF!</definedName>
    <definedName name="BExIRRBGTY01OQOI3U5SW59RFDF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PASP9SCMB7BBMAI9MKVE56Q" hidden="1">#REF!</definedName>
    <definedName name="BExIUD4OJGH65NFNQ4VMCE3R4J1X"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AMUH8NR3HRV0V6FHJE3ROLN" hidden="1">#REF!</definedName>
    <definedName name="BExKHCFKOWFHO2WW0N7Y5XDXEWAO" hidden="1">#REF!</definedName>
    <definedName name="BExKHIVLONZ46HLMR50DEXKEUNEP" hidden="1">#REF!</definedName>
    <definedName name="BExKHPM9XA0ADDK7TUR0N38EXWE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QJGAAWNM3NT19E9I0CQDBTU0" hidden="1">#REF!</definedName>
    <definedName name="BExKQM5GJ1ZN5REKFE7YVBQ0KXWF" hidden="1">#REF!</definedName>
    <definedName name="BExKQQ71278061G7ZFYGPWOMOMY2" hidden="1">#REF!</definedName>
    <definedName name="BExKQTXRG3ECU8NT47UR7643LO5G" hidden="1">#REF!</definedName>
    <definedName name="BExKQVL7HPOIZ4FHANDFMVOJLEPR"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DJ6O3E9T8T0OTAT5R92S5DP" hidden="1">#REF!</definedName>
    <definedName name="BExKSFMOMSZYDE0WNC94F40S6636" hidden="1">#REF!</definedName>
    <definedName name="BExKSHQ9K79S8KYUWIV5M5LAHHF1" hidden="1">#REF!</definedName>
    <definedName name="BExKSJTWG9L3FCX8FLK4EMUJMF27"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2U47N8LZG0BPJ49ANY5QVV2" hidden="1">#REF!</definedName>
    <definedName name="BExME88DH5DUKMUFI9FNVECXFD2E"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H3H9TW5TJCNU5Z1EWXP3BAEP" hidden="1">#REF!</definedName>
    <definedName name="BExMHOWPB34KPZ76M2KIX2C9R2VB" hidden="1">#REF!</definedName>
    <definedName name="BExMHSSYC6KVHA3QDTSYPN92TWMI" hidden="1">#REF!</definedName>
    <definedName name="BExMI3AJ9477KDL4T9DHET4LJJTW"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NC8ZFB9DRFOJ961ZAJ8U3A8" hidden="1">#REF!</definedName>
    <definedName name="BExMJTBV8A3D31W2IQHP9RDFPPHQ" hidden="1">#REF!</definedName>
    <definedName name="BExMK2RTXN4QJWEUNX002XK8VQP8" hidden="1">#REF!</definedName>
    <definedName name="BExMK8GNVLQNRGKY522KFHNRBWHH" hidden="1">#REF!</definedName>
    <definedName name="BExMKBGQDUZ8AWXYHA3QVMSDVZ3D" hidden="1">#REF!</definedName>
    <definedName name="BExMKBM1467553LDFZRRKVSHN374" hidden="1">#REF!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JLFWZBRN9PZF1IO9CYWV1B2" hidden="1">#REF!</definedName>
    <definedName name="BExMNKCJ0FA57YEUUAJE43U1QN5P" hidden="1">#REF!</definedName>
    <definedName name="BExMNKN5D1WEF2OOJVP6LZ6DLU3Y" hidden="1">#REF!</definedName>
    <definedName name="BExMNR38HMPLWAJRQ9MMS3ZAZ9IU" hidden="1">#REF!</definedName>
    <definedName name="BExMNRDZULKJMVY2VKIIRM2M5A1M" hidden="1">#REF!</definedName>
    <definedName name="BExMO9IOWKTWHO8LQJJQI5P3INWY" hidden="1">#REF!</definedName>
    <definedName name="BExMOI29DOEK5R1A5QZPUDKF7N6T"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OUQS3XTUQ2LDKGQ8AAQ3OJJ"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ZFEIWV26E8RFU7XQYX1J458" hidden="1">#REF!</definedName>
    <definedName name="BExOEBKG55EROA2VL360A06LKASE" hidden="1">#REF!</definedName>
    <definedName name="BExOERG5LWXYYEN1DY1H2FWRJS9T"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O34TA9XYUZZCXN78ABZR4X3"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ICXFHJLILCJVFMJE5MGGWKR" hidden="1">#REF!</definedName>
    <definedName name="BExOLOI0WJS3QC12I3ISL0D9AWOF"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BTBSHPHVEDRCXC2ROW8PLFC" hidden="1">#REF!</definedName>
    <definedName name="BExQ4DGKF54SRKQUTUT4B1CZSS62" hidden="1">#REF!</definedName>
    <definedName name="BExQ4T74LQ5PYTV1MUQUW75A4BDY" hidden="1">#REF!</definedName>
    <definedName name="BExQ4VAMMKKMBDUHD2QN0XUHUXXU" hidden="1">#REF!</definedName>
    <definedName name="BExQ4XJHD7EJCNH7S1MJDZJ2MNWG" hidden="1">#REF!</definedName>
    <definedName name="BExQ5039ZCEWBUJHU682G4S89J03" hidden="1">#REF!</definedName>
    <definedName name="BExQ56Z9W6YHZHRXOFFI8EFA7CDI" hidden="1">#REF!</definedName>
    <definedName name="BExQ5KX3Z668H1KUCKZ9J24HUQ1F" hidden="1">#REF!</definedName>
    <definedName name="BExQ5SPMSOCJYLAY20NB5A6O32RE" hidden="1">#REF!</definedName>
    <definedName name="BExQ5UICMGTMK790KTLK49MAGXRC" hidden="1">#REF!</definedName>
    <definedName name="BExQ5YUUK9FD0QGTY4WD0W90O7OL" hidden="1">#REF!</definedName>
    <definedName name="BExQ63793YQ9BH7JLCNRIATIGTRG"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NUC0NYZM41F4MA8OXQZY3B3" hidden="1">#REF!</definedName>
    <definedName name="BExQ7XL2Q1GVUFL1F9KK0K0EXMWG"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MUA4HEFM4OVO8M8MA8PIAW1" hidden="1">#REF!</definedName>
    <definedName name="BExQEQ4XZQFIKUXNU9H7WE7AMZ1U"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3BV5BMZ3948V5V05ZRCM2W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K8IHC45I78DMZBOJ1P13KQA"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1XJCWV6KVJQWVSS4G6RPC39K"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ASWKM93XA275AXHYP8AG6SU" hidden="1">#REF!</definedName>
    <definedName name="BExS4JN3Y6SVBKILQK0R9HS45Y52"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OG41SKKG4GYU76WRWW1CTE6"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F07QFLZCO4P6K6QF05XG7PH1" hidden="1">#REF!</definedName>
    <definedName name="BExSFEQYFNHXMU9WARNDPSZU80TL"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06U9LH6ONWWJG2JT2IE7FHL"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M5CK6XK55UIHDVYRXJJJRI4" hidden="1">#REF!</definedName>
    <definedName name="BExU2TXVT25ZTOFQAF6CM53Z1RLF" hidden="1">#REF!</definedName>
    <definedName name="BExU2XZLYIU19G7358W5T9E87AFR" hidden="1">#REF!</definedName>
    <definedName name="BExU3B66MCKJFSKT3HL8B5EJGVX0" hidden="1">#REF!</definedName>
    <definedName name="BExU3RIAP478GJ8A7T5UZ359QZ07" hidden="1">#REF!</definedName>
    <definedName name="BExU3UNI9NR1RNZR07NSLSZMDOQQ" hidden="1">#REF!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6M1J7P9DZQ3S9H0C12KGYT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D4IOJ12X3PJG5WXNNGDRCKAP" hidden="1">#REF!</definedName>
    <definedName name="BExUD90JKWQMHVOZT5ZCEIHU9AOT" hidden="1">#REF!</definedName>
    <definedName name="BExUD9WX9BWK72UWVSLYZJLAY5VY"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L9V3H8ZF6Y72LQBBN639YAA" hidden="1">#REF!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XN2DRJKL8EDBIG58RYQ36R" hidden="1">#REF!</definedName>
    <definedName name="BExVXDZ63PUART77BBR5SI63TPC6" hidden="1">#REF!</definedName>
    <definedName name="BExVXHKI6LFYMGWISMPACMO247HL" hidden="1">#REF!</definedName>
    <definedName name="BExVXLX2BZ5EF2X6R41BTKRJR1NM"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QV7KYMNIHVF5MC7H059DW4K"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4217ZHL9VO39POSTJOD090WU"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794A74Z5F2K8LVQLD6VSKXUE" hidden="1">#REF!</definedName>
    <definedName name="BExW8K0SSIPSKBVP06IJ71600HJ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SA382M6V21QBI1MUU12UIRU" hidden="1">#REF!</definedName>
    <definedName name="BExXSTBS08WIA9TLALV3UQ2Z3MRG" hidden="1">#REF!</definedName>
    <definedName name="BExXSVQ2WOJJ73YEO8Q2FK60V4G8"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6FWG4H3S2QEUJZYIXILNGJ7" hidden="1">#REF!</definedName>
    <definedName name="BExXVK87BMMO6LHKV0CFDNIQVIBS" hidden="1">#REF!</definedName>
    <definedName name="BExXVKZ9WXPGL6IVY6T61IDD771I"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0XT6GJE3MTRO04N33LOBYO1"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7FABGPJJ2J9XI5X53R8O7JR" hidden="1">#REF!</definedName>
    <definedName name="BExY17KKZ7QY5ESCFC2U053SPI6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T89AUR83SOAZZ3OMDEJDQ39" hidden="1">#REF!</definedName>
    <definedName name="BExY4MG771JQ84EMIVB6HQGGHZY7" hidden="1">#REF!</definedName>
    <definedName name="BExY4PWCSFB8P3J3TBQB2MD67263" hidden="1">#REF!</definedName>
    <definedName name="BExY4RZW3KK11JLYBA4DWZ92M6LQ" hidden="1">#REF!</definedName>
    <definedName name="BExY4XOVTTNVZ577RLIEC7NZQFIX" hidden="1">#REF!</definedName>
    <definedName name="BExY50JAF5CG01GTHAUS7I4ZLUDC" hidden="1">#REF!</definedName>
    <definedName name="BExY51FNC1LPQCN87SH9EXI7ZTSQ"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M7JVLG0W8EG5RBU915U3SKBY" hidden="1">#REF!</definedName>
    <definedName name="BExZM85FOVUFF110XMQ9O2ODSJUK" hidden="1">#REF!</definedName>
    <definedName name="BExZMAULKVBVSE35POJDJE1VK01G"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Y6X2WA353T7PNAFAFG21HHZ" hidden="1">#REF!</definedName>
    <definedName name="BExZNZDWRS6Q40L8OCWFEIVI0A1O" hidden="1">#REF!</definedName>
    <definedName name="BExZOBO9NYLGVJQ31LVQ9XS2ZT4N" hidden="1">#REF!</definedName>
    <definedName name="BExZOETNB1CJ3Y2RKLI1ZK0S8Z6H"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Q0XY507N8FJMVPKCTK8HC9H" hidden="1">#REF!</definedName>
    <definedName name="BExZQ37OVBR25U32CO2YYVPZOMR5" hidden="1">#REF!</definedName>
    <definedName name="BExZQ3NT7H06VO0AR48WHZULZB93" hidden="1">#REF!</definedName>
    <definedName name="BExZQ7PJU07SEJMDX18U9YVDC2GU"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BQ29OM0V8XAL3HL0JIM0MMU"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Z2FQA9A8C7CJKMEFQ9VPSLCE" hidden="1">#REF!</definedName>
    <definedName name="BExZZCHAVHW8C2H649KRGVQ0WVRT" hidden="1">#REF!</definedName>
    <definedName name="BExZZTK54OTLF2YB68BHGOS27GEN" hidden="1">#REF!</definedName>
    <definedName name="BExZZXB3JQQG4SIZS4MRU6NNW7HI" hidden="1">#REF!</definedName>
    <definedName name="BExZZZEMIIFKMLLV4DJKX5TB9R5V" hidden="1">#REF!</definedName>
    <definedName name="BG_Del" hidden="1">15</definedName>
    <definedName name="BG_Ins" hidden="1">4</definedName>
    <definedName name="BG_Mod" hidden="1">6</definedName>
    <definedName name="bh">#REF!</definedName>
    <definedName name="BHATINDA_COAL_GCV">#REF!</definedName>
    <definedName name="BHATINDA_DSHR">#REF!</definedName>
    <definedName name="BHATINDA_GEN">#REF!</definedName>
    <definedName name="BHATINDA_SHR">#REF!</definedName>
    <definedName name="BHATINDA_Sp_OIL_CON">#REF!</definedName>
    <definedName name="BhuResLife">#REF!</definedName>
    <definedName name="Bhus45ResLife16">#REF!</definedName>
    <definedName name="Bhusawal3BL17">#REF!</definedName>
    <definedName name="BhusResLife16">#REF!</definedName>
    <definedName name="BhusResLife17">#REF!</definedName>
    <definedName name="bkd" hidden="1">{"'Sheet1'!$L$16"}</definedName>
    <definedName name="blank_sheet">#REF!</definedName>
    <definedName name="bm" hidden="1">{"'Sheet1'!$L$16"}</definedName>
    <definedName name="bn" hidden="1">{"'Sheet1'!$L$16"}</definedName>
    <definedName name="BSDateSF">#REF!</definedName>
    <definedName name="Bsl3Reslife18">#REF!</definedName>
    <definedName name="c_a_s">#REF!</definedName>
    <definedName name="C_Data_1">#REF!</definedName>
    <definedName name="C_Data_2">#REF!</definedName>
    <definedName name="CASE3">#REF!</definedName>
    <definedName name="CASH">#REF!</definedName>
    <definedName name="cdfghky">#REF!</definedName>
    <definedName name="CFG">#REF!</definedName>
    <definedName name="cfvsz">#REF!</definedName>
    <definedName name="CGH">#REF!</definedName>
    <definedName name="ChanResLife16">#REF!</definedName>
    <definedName name="ChaResLife">#REF!</definedName>
    <definedName name="ChartingArea">#REF!,#REF!</definedName>
    <definedName name="checkarea">#REF!</definedName>
    <definedName name="chffd">#REF!</definedName>
    <definedName name="CM10_C_RIGHT___">#REF!</definedName>
    <definedName name="cmb_Per10080G.StateCode">#REF!</definedName>
    <definedName name="CMH"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n" hidden="1">{"'Sheet1'!$L$16"}</definedName>
    <definedName name="co">#REF!</definedName>
    <definedName name="CoAdd">#REF!</definedName>
    <definedName name="CoName">#REF!</definedName>
    <definedName name="conf_balamended" hidden="1">{#N/A,#N/A,FALSE,"PMTABB";#N/A,#N/A,FALSE,"PMTABB"}</definedName>
    <definedName name="CoStatus">#REF!</definedName>
    <definedName name="curra">#REF!</definedName>
    <definedName name="CURRAPPLI">#REF!</definedName>
    <definedName name="Currency">#REF!</definedName>
    <definedName name="CV">#REF!</definedName>
    <definedName name="cwedkwqnb">#REF!</definedName>
    <definedName name="CY">#REF!</definedName>
    <definedName name="D">#N/A</definedName>
    <definedName name="DADDA">#REF!</definedName>
    <definedName name="DADRI_COAL_GCV">#REF!</definedName>
    <definedName name="DADRI_DSHR">#REF!</definedName>
    <definedName name="DADRI_GEN">#REF!</definedName>
    <definedName name="DADRI_SHR">#REF!</definedName>
    <definedName name="DADRI_Sp_OIL_CON">#REF!</definedName>
    <definedName name="dargfs">#REF!</definedName>
    <definedName name="_xlnm.Database">#REF!</definedName>
    <definedName name="Date">#REF!</definedName>
    <definedName name="DATJH">#REF!</definedName>
    <definedName name="dd">#REF!</definedName>
    <definedName name="ddddddddddddd" hidden="1">#REF!</definedName>
    <definedName name="dds">#REF!</definedName>
    <definedName name="ddsfg">#REF!</definedName>
    <definedName name="Debt_Pct">#REF!</definedName>
    <definedName name="dec01SchV">#REF!</definedName>
    <definedName name="DEDUCTION">#REF!</definedName>
    <definedName name="Depreciation" hidden="1">{"'Detail Summary'!$A$1:$F$83"}</definedName>
    <definedName name="df">#REF!</definedName>
    <definedName name="dfaf" hidden="1">{"'장비'!$A$3:$M$12"}</definedName>
    <definedName name="dfd">#REF!</definedName>
    <definedName name="dfh">#REF!</definedName>
    <definedName name="dfhg">#REF!</definedName>
    <definedName name="dfr">#REF!</definedName>
    <definedName name="dfy">#REF!</definedName>
    <definedName name="dfz">#REF!</definedName>
    <definedName name="DGFHJ">#REF!</definedName>
    <definedName name="dgfuj">#REF!</definedName>
    <definedName name="dgtk">#REF!</definedName>
    <definedName name="dh">#REF!</definedName>
    <definedName name="dhf">#REF!</definedName>
    <definedName name="dhskj" hidden="1">#REF!</definedName>
    <definedName name="DLYREVIEW">#REF!</definedName>
    <definedName name="dpc">#REF!</definedName>
    <definedName name="DR" hidden="1">#REF!</definedName>
    <definedName name="drfh">#REF!</definedName>
    <definedName name="drhfdhfd">#REF!</definedName>
    <definedName name="drsf">#REF!</definedName>
    <definedName name="ds">#REF!</definedName>
    <definedName name="dsa">#REF!</definedName>
    <definedName name="dsag">#REF!</definedName>
    <definedName name="dscdscds">#REF!</definedName>
    <definedName name="dsf">#REF!</definedName>
    <definedName name="dsgsgd" hidden="1">#REF!</definedName>
    <definedName name="dw" hidden="1">{"'Sheet1'!$L$16"}</definedName>
    <definedName name="dyj">#REF!</definedName>
    <definedName name="dz">(#REF!,#REF!)</definedName>
    <definedName name="dzf">#REF!</definedName>
    <definedName name="dzs">(#REF!,#REF!)</definedName>
    <definedName name="e" hidden="1">{"'Detail Summary'!$A$1:$F$83"}</definedName>
    <definedName name="E_315MVA_Addl_Page1">#REF!</definedName>
    <definedName name="E_315MVA_Addl_Page2">#REF!</definedName>
    <definedName name="easd">#REF!</definedName>
    <definedName name="ed">#REF!</definedName>
    <definedName name="eee" hidden="1">#REF!</definedName>
    <definedName name="er">#REF!</definedName>
    <definedName name="Erai_level">#REF!</definedName>
    <definedName name="es" hidden="1">{"'Sheet1'!$L$16"}</definedName>
    <definedName name="Esc_AGExp">#REF!</definedName>
    <definedName name="Esc_Coal">#REF!</definedName>
    <definedName name="Esc_DomGas">#REF!</definedName>
    <definedName name="Esc_EmpExp">#REF!</definedName>
    <definedName name="Esc_LNGas">#REF!</definedName>
    <definedName name="Esc_Oil">#REF!</definedName>
    <definedName name="Esc_OtherIncome">#REF!</definedName>
    <definedName name="Esc_OtherVarCharge">#REF!</definedName>
    <definedName name="Esc_RMExp">#REF!</definedName>
    <definedName name="EscAGExp">#REF!</definedName>
    <definedName name="EscCoal">#REF!</definedName>
    <definedName name="EscDomGas">#REF!</definedName>
    <definedName name="EscEmpExp">#REF!</definedName>
    <definedName name="EscLNGas">#REF!</definedName>
    <definedName name="EscOil">#REF!</definedName>
    <definedName name="EscOM">#REF!</definedName>
    <definedName name="EscOM10">#REF!</definedName>
    <definedName name="EscOM11">#REF!</definedName>
    <definedName name="EscOM12">#REF!</definedName>
    <definedName name="EscOM13">#REF!</definedName>
    <definedName name="EscOMMYT">#REF!</definedName>
    <definedName name="EscOMMYTMERC">#REF!</definedName>
    <definedName name="EscOtherIncome">#REF!</definedName>
    <definedName name="EscOtherVarCharge">#REF!</definedName>
    <definedName name="EscRMExp">#REF!</definedName>
    <definedName name="esd">#REF!</definedName>
    <definedName name="esrdf">#REF!</definedName>
    <definedName name="ESUA">#REF!</definedName>
    <definedName name="et" hidden="1">{"'Sheet1'!$L$16"}</definedName>
    <definedName name="EV__EVCOM_OPTIONS__" hidden="1">8</definedName>
    <definedName name="EV__EXPOPTIONS__" hidden="1">0</definedName>
    <definedName name="EV__LASTREFTIME__" hidden="1">"(GMT+05:30)5/14/2016 12:27:02 PM"</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WEQEQ" hidden="1">#REF!</definedName>
    <definedName name="exc" hidden="1">{"'Sheet1'!$A$4386:$N$4591"}</definedName>
    <definedName name="Excel_BuiltIn_Print_Area">#REF!</definedName>
    <definedName name="f" hidden="1">#REF!</definedName>
    <definedName name="FARIDABAD_COAL_GCV">#REF!</definedName>
    <definedName name="FARIDABAD_DSHR">#REF!</definedName>
    <definedName name="FARIDABAD_GEN">#REF!</definedName>
    <definedName name="FARIDABAD_SHR">#REF!</definedName>
    <definedName name="FARIDABAD_Sp_OIL_CON">#REF!</definedName>
    <definedName name="FAX">#REF!</definedName>
    <definedName name="fc">#REF!</definedName>
    <definedName name="fd" hidden="1">{"'Sheet1'!$L$16"}</definedName>
    <definedName name="fdfd">#REF!</definedName>
    <definedName name="fdg">#REF!</definedName>
    <definedName name="fdgk" hidden="1">{"'Sheet1'!$L$16"}</definedName>
    <definedName name="fdh">#REF!</definedName>
    <definedName name="fdhd">#REF!</definedName>
    <definedName name="fdhfdhd">#REF!</definedName>
    <definedName name="fds">#REF!</definedName>
    <definedName name="fdy">#REF!</definedName>
    <definedName name="fe" hidden="1">{"'Sheet1'!$L$16"}</definedName>
    <definedName name="ff">#REF!</definedName>
    <definedName name="fg">#REF!</definedName>
    <definedName name="fgdhg">#REF!</definedName>
    <definedName name="fgh">(#REF!,#REF!)</definedName>
    <definedName name="fghgfcjh">#REF!</definedName>
    <definedName name="fgs">#REF!</definedName>
    <definedName name="FHG">#REF!</definedName>
    <definedName name="fhgj">#REF!</definedName>
    <definedName name="Final_Copy">#REF!</definedName>
    <definedName name="FinCharge">#REF!</definedName>
    <definedName name="FIVE_B">#REF!</definedName>
    <definedName name="FIXEDASSETS">#REF!</definedName>
    <definedName name="fjh">#REF!</definedName>
    <definedName name="fjhkl">#REF!</definedName>
    <definedName name="fluj">#REF!</definedName>
    <definedName name="FPY">#REF!</definedName>
    <definedName name="fr">#REF!</definedName>
    <definedName name="fs" hidden="1">{"'Sheet1'!$L$16"}</definedName>
    <definedName name="fsffg">#REF!</definedName>
    <definedName name="fsh">#REF!</definedName>
    <definedName name="FUEL">#REF!</definedName>
    <definedName name="Fuel_Exp_CY">#REF!</definedName>
    <definedName name="Fuel_Exp_EY">#REF!</definedName>
    <definedName name="Fuel_Exp_PY">#REF!</definedName>
    <definedName name="Function">#REF!</definedName>
    <definedName name="fxg">(#REF!,#REF!)</definedName>
    <definedName name="FY">#REF!</definedName>
    <definedName name="g">#REF!</definedName>
    <definedName name="gdfgg">#REF!</definedName>
    <definedName name="gdg" hidden="1">#REF!</definedName>
    <definedName name="gdhfdhfd">#REF!</definedName>
    <definedName name="gdsf">#REF!</definedName>
    <definedName name="gdsgdsgs" hidden="1">#REF!</definedName>
    <definedName name="geg">#REF!</definedName>
    <definedName name="GEN_LOSS_OUTAGES">#REF!</definedName>
    <definedName name="gf">#REF!</definedName>
    <definedName name="gfd">#REF!</definedName>
    <definedName name="gfdh">#REF!</definedName>
    <definedName name="gfgf" hidden="1">#REF!</definedName>
    <definedName name="gfh">#REF!</definedName>
    <definedName name="gfj">#REF!</definedName>
    <definedName name="gfjkgfikk">#REF!</definedName>
    <definedName name="gfxd">#REF!</definedName>
    <definedName name="gg">#REF!</definedName>
    <definedName name="gh">#REF!</definedName>
    <definedName name="ghj">#REF!</definedName>
    <definedName name="gid" hidden="1">{"'Sheet1'!$L$16"}</definedName>
    <definedName name="gj" hidden="1">{"'Sheet1'!$L$16"}</definedName>
    <definedName name="gjghhg">#REF!</definedName>
    <definedName name="gk0901int" hidden="1">{#N/A,#N/A,FALSE,"PMTABB";#N/A,#N/A,FALSE,"PMTABB"}</definedName>
    <definedName name="gkd" hidden="1">{"'Sheet1'!$L$16"}</definedName>
    <definedName name="gl">#REF!</definedName>
    <definedName name="GR">#REF!</definedName>
    <definedName name="gs">#REF!</definedName>
    <definedName name="gsd">#REF!</definedName>
    <definedName name="gse">#REF!</definedName>
    <definedName name="gsfd">#REF!</definedName>
    <definedName name="gtsd">#REF!</definedName>
    <definedName name="h">#REF!</definedName>
    <definedName name="HARDUAGANJ_B_COAL_GCV">#REF!</definedName>
    <definedName name="HARDUAGANJ_B_DSHR">#REF!</definedName>
    <definedName name="HARDUAGANJ_B_GEN">#REF!</definedName>
    <definedName name="HARDUAGANJ_B_SHR">#REF!</definedName>
    <definedName name="HARDUAGANJ_B_Sp_OIL_CON">#REF!</definedName>
    <definedName name="harshad" hidden="1">#REF!</definedName>
    <definedName name="hdf">#REF!</definedName>
    <definedName name="hdfg">#REF!</definedName>
    <definedName name="hfx">#REF!</definedName>
    <definedName name="hfxg">#REF!</definedName>
    <definedName name="hg">#REF!</definedName>
    <definedName name="hgfd">(#REF!,#REF!)</definedName>
    <definedName name="HGFJM">#REF!</definedName>
    <definedName name="hghg">#REF!</definedName>
    <definedName name="hgj">#REF!</definedName>
    <definedName name="hgz">#REF!</definedName>
    <definedName name="hh" hidden="1">{"'Detail Summary'!$A$1:$F$83"}</definedName>
    <definedName name="hjf" hidden="1">#REF!</definedName>
    <definedName name="hjfg">#REF!</definedName>
    <definedName name="hjfjhf">#REF!</definedName>
    <definedName name="hjk">#REF!</definedName>
    <definedName name="hkj">#REF!</definedName>
    <definedName name="HR_IMPACT">#REF!</definedName>
    <definedName name="HTML" hidden="1">{"'장비'!$A$3:$M$12"}</definedName>
    <definedName name="HTML_CodePage" hidden="1">1252</definedName>
    <definedName name="HTML_Control"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hy">#REF!</definedName>
    <definedName name="HydroResLife">#REF!</definedName>
    <definedName name="HydroResLife16">#REF!</definedName>
    <definedName name="ICRP">#REF!</definedName>
    <definedName name="icrplist">#REF!</definedName>
    <definedName name="ie" hidden="1">{"'Sheet1'!$L$16"}</definedName>
    <definedName name="Inflationfactor">#REF!</definedName>
    <definedName name="Insurance_money_received">SUM(#REF!)</definedName>
    <definedName name="interest"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Interest_rate_for_working_capital___FY14">#REF!</definedName>
    <definedName name="Interest_rate_for_working_capital___FY15">#REF!</definedName>
    <definedName name="Interest_rate_for_working_capital___FY16">#REF!</definedName>
    <definedName name="Interest_rate_for_working_capital___FY17">#REF!</definedName>
    <definedName name="Interest_rate_for_working_capital___FY18">#REF!</definedName>
    <definedName name="Interest_rate_for_working_capital___FY19">#REF!</definedName>
    <definedName name="Interest_rate_for_working_capital___FY20">#REF!</definedName>
    <definedName name="InterestrateforworkingcapitalFY15">#REF!</definedName>
    <definedName name="IntRate_11">#REF!</definedName>
    <definedName name="IntRate_12">#REF!</definedName>
    <definedName name="IntRate_WC">#REF!</definedName>
    <definedName name="IntRate_WC10">#REF!</definedName>
    <definedName name="IntRate_WC11">#REF!</definedName>
    <definedName name="IntRate_WC12">#REF!</definedName>
    <definedName name="IntRate12">#REF!</definedName>
    <definedName name="IntRate13">#REF!</definedName>
    <definedName name="IntRate14">#REF!</definedName>
    <definedName name="IntRate15">#REF!</definedName>
    <definedName name="IntRateWC11">#REF!</definedName>
    <definedName name="IntRateWC12">#REF!</definedName>
    <definedName name="IntRateWC13">#REF!</definedName>
    <definedName name="IntRateWC14">#REF!</definedName>
    <definedName name="IntRateWC15">#REF!</definedName>
    <definedName name="IntRateWC17">#REF!</definedName>
    <definedName name="IntRateWC18">#REF!</definedName>
    <definedName name="IntRateWC19">#REF!</definedName>
    <definedName name="IntRateWC20">#REF!</definedName>
    <definedName name="Intt_Charge_cY">#REF!,#REF!</definedName>
    <definedName name="Intt_Charge_cy_1">#REF!,#REF!</definedName>
    <definedName name="Intt_Charge_eY">#REF!,#REF!</definedName>
    <definedName name="Intt_Charge_ey_1">#REF!,#REF!</definedName>
    <definedName name="Intt_Charge_PY">#REF!,#REF!</definedName>
    <definedName name="Intt_Charge_py_1">#REF!,#REF!</definedName>
    <definedName name="INVEST">#N/A</definedName>
    <definedName name="iop" hidden="1">{"'Sheet1'!$L$16"}</definedName>
    <definedName name="iowc16">#REF!</definedName>
    <definedName name="iowc17onwards">#REF!</definedName>
    <definedName name="Iowc18">#REF!</definedName>
    <definedName name="Iowc19onwards">#REF!</definedName>
    <definedName name="IP_COAL_GCV">#REF!</definedName>
    <definedName name="IP_DSHR">#REF!</definedName>
    <definedName name="IP_GEN">#REF!</definedName>
    <definedName name="IP_SHR">#REF!</definedName>
    <definedName name="IP_SP_OIL_CON">#REF!</definedName>
    <definedName name="is" hidden="1">{"'Sheet1'!$L$16"}</definedName>
    <definedName name="IsCircular">#REF!</definedName>
    <definedName name="it" hidden="1">{"'Sheet1'!$L$16"}</definedName>
    <definedName name="ITEM_NO">"stock"</definedName>
    <definedName name="iv2dt" hidden="1">#REF!</definedName>
    <definedName name="ivdt" hidden="1">#REF!</definedName>
    <definedName name="IYU9TC">#REF!</definedName>
    <definedName name="j">#REF!</definedName>
    <definedName name="jfg">#REF!</definedName>
    <definedName name="jg">#REF!</definedName>
    <definedName name="jgh">#REF!</definedName>
    <definedName name="jghfjfguj">#REF!</definedName>
    <definedName name="jh">#REF!</definedName>
    <definedName name="jhf" hidden="1">#REF!</definedName>
    <definedName name="jhl">#REF!</definedName>
    <definedName name="jjjj" hidden="1">#REF!</definedName>
    <definedName name="JJTSRF">#REF!</definedName>
    <definedName name="jk">#REF!</definedName>
    <definedName name="JLH">#REF!</definedName>
    <definedName name="jt">#REF!</definedName>
    <definedName name="juu56tgj">#REF!</definedName>
    <definedName name="JYT">#REF!</definedName>
    <definedName name="K">#REF!</definedName>
    <definedName name="k.jg.kjg">#REF!</definedName>
    <definedName name="K2000_">#N/A</definedName>
    <definedName name="KABOLINE" hidden="1">#REF!</definedName>
    <definedName name="Kha5ResLife">#REF!</definedName>
    <definedName name="Khap5ResLife16">#REF!</definedName>
    <definedName name="khaperkheda">#REF!</definedName>
    <definedName name="KhapResLife16">#REF!</definedName>
    <definedName name="KhaResLife">#REF!</definedName>
    <definedName name="KJG">#REF!</definedName>
    <definedName name="KJG.">#REF!</definedName>
    <definedName name="kjh">#REF!</definedName>
    <definedName name="kjhl">(#REF!,#REF!)</definedName>
    <definedName name="KKK" hidden="1">#REF!</definedName>
    <definedName name="KL">#REF!</definedName>
    <definedName name="KoraResLife16">#REF!</definedName>
    <definedName name="KoraResLife17">#REF!</definedName>
    <definedName name="KorResLife">#REF!</definedName>
    <definedName name="KOTA_COAL_GCV">#REF!</definedName>
    <definedName name="KOTA_DSHR">#REF!</definedName>
    <definedName name="KOTA_GEN">#REF!</definedName>
    <definedName name="KOTA_SHR">#REF!</definedName>
    <definedName name="KOTA_Sp_OIL_CON">#REF!</definedName>
    <definedName name="KTPS">#REF!</definedName>
    <definedName name="kuf">#REF!</definedName>
    <definedName name="kujg">#REF!</definedName>
    <definedName name="l">#REF!</definedName>
    <definedName name="L_Adjust">#REF!</definedName>
    <definedName name="L_AJE_Tot">#REF!</definedName>
    <definedName name="L_CY_Beg">#REF!</definedName>
    <definedName name="L_CY_End">#REF!</definedName>
    <definedName name="L_PY_End">#REF!</definedName>
    <definedName name="L_RJE_Tot">#REF!</definedName>
    <definedName name="LAC">#REF!</definedName>
    <definedName name="Last_Row">#N/A</definedName>
    <definedName name="Lease_Rent_Received">"income"</definedName>
    <definedName name="LEHRAMOHABBAT_COAL_GCV">#REF!</definedName>
    <definedName name="LEHRAMOHABBAT_DSHR">#REF!</definedName>
    <definedName name="LEHRAMOHABBAT_GEN">#REF!</definedName>
    <definedName name="LEHRAMOHABBAT_SHR">#REF!</definedName>
    <definedName name="LEHRAMOHABBAT_Sp_OIL_CON">#REF!</definedName>
    <definedName name="List_1">#REF!</definedName>
    <definedName name="lkl">#REF!</definedName>
    <definedName name="LLL" hidden="1">#REF!</definedName>
    <definedName name="LOSS_DUE_TO_ANY_OTHER_PROBLEMS">#REF!</definedName>
    <definedName name="LTR_M_NEW">#REF!</definedName>
    <definedName name="LTR_MOR">#REF!</definedName>
    <definedName name="m">#REF!</definedName>
    <definedName name="mbhv">#REF!</definedName>
    <definedName name="mc">#REF!</definedName>
    <definedName name="MethodAcc">#REF!</definedName>
    <definedName name="mfhx">#REF!</definedName>
    <definedName name="mhdt" hidden="1">#REF!</definedName>
    <definedName name="mhgd" hidden="1">#REF!</definedName>
    <definedName name="MHM">#REF!</definedName>
    <definedName name="mn" hidden="1">{"'Sheet1'!$L$16"}</definedName>
    <definedName name="MONTH">#REF!</definedName>
    <definedName name="MStVal">#REF!</definedName>
    <definedName name="name">#REF!</definedName>
    <definedName name="Nashik" hidden="1">#REF!</definedName>
    <definedName name="NashResLife16">#REF!</definedName>
    <definedName name="NasResLife">#REF!</definedName>
    <definedName name="NatureBusiness">#REF!</definedName>
    <definedName name="nbdvqn">#REF!</definedName>
    <definedName name="NBhusResLife">#REF!</definedName>
    <definedName name="new" localSheetId="0" hidden="1">#REF!</definedName>
    <definedName name="new" hidden="1">#REF!</definedName>
    <definedName name="nis" hidden="1">#REF!</definedName>
    <definedName name="NParliResLife">#REF!</definedName>
    <definedName name="Number_of_Payments">#N/A</definedName>
    <definedName name="O">#REF!</definedName>
    <definedName name="OBRA_A_COAL_GCV">#REF!</definedName>
    <definedName name="OBRA_A_DSHR">#REF!</definedName>
    <definedName name="OBRA_A_GEN">#REF!</definedName>
    <definedName name="OBRA_A_SHR">#REF!</definedName>
    <definedName name="OBRA_A_Sp_OIL_CON">#REF!</definedName>
    <definedName name="OBRA_B_COAL_GCV">#REF!</definedName>
    <definedName name="OBRA_B_DSHR">#REF!</definedName>
    <definedName name="OBRA_B_GEN">#REF!</definedName>
    <definedName name="OBRA_B_SHR">#REF!</definedName>
    <definedName name="OBRA_B_Sp_OIL_CON">#REF!</definedName>
    <definedName name="OBRA_COAL_GCV">#REF!</definedName>
    <definedName name="OBRA_DSHR">#REF!</definedName>
    <definedName name="OBRA_GEN">#REF!</definedName>
    <definedName name="OBRA_SHR">#REF!</definedName>
    <definedName name="OBRA_Sp_OIL_CON">#REF!</definedName>
    <definedName name="officeq">#REF!</definedName>
    <definedName name="OIL_LD_BKDN">#REF!</definedName>
    <definedName name="Oil_page">#REF!</definedName>
    <definedName name="OK" hidden="1">#REF!</definedName>
    <definedName name="oxybel_interest">SUM(#REF!)</definedName>
    <definedName name="p">#REF!</definedName>
    <definedName name="pacf">#REF!</definedName>
    <definedName name="PAGE1">#REF!</definedName>
    <definedName name="page10">#REF!</definedName>
    <definedName name="PAGE10_6">#REF!</definedName>
    <definedName name="PAGE11">#REF!</definedName>
    <definedName name="PAGE11_6">#REF!</definedName>
    <definedName name="PAGE12">#REF!</definedName>
    <definedName name="PAGE12_6">#REF!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2">#REF!</definedName>
    <definedName name="PAGE2_6">#REF!</definedName>
    <definedName name="PAGE20">#REF!</definedName>
    <definedName name="PAGE21">#REF!</definedName>
    <definedName name="PAGE210">#REF!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_6">#REF!</definedName>
    <definedName name="PAGE30">#REF!</definedName>
    <definedName name="PAGE31">#REF!</definedName>
    <definedName name="page34">#REF!</definedName>
    <definedName name="Page35">#REF!</definedName>
    <definedName name="PAGE4">#REF!</definedName>
    <definedName name="PAGE4_6">#REF!</definedName>
    <definedName name="PAGE5">#REF!</definedName>
    <definedName name="PAGE5_6">#REF!</definedName>
    <definedName name="page50">#REF!</definedName>
    <definedName name="page51">#REF!</definedName>
    <definedName name="page52">#REF!</definedName>
    <definedName name="PAGE6">#REF!</definedName>
    <definedName name="PAGE6_6">#REF!</definedName>
    <definedName name="PAGE7">#REF!</definedName>
    <definedName name="PAGE7_6">#REF!</definedName>
    <definedName name="PAGE8">#REF!</definedName>
    <definedName name="PAGE8_6U1A">#REF!</definedName>
    <definedName name="PAGE8_6U1B">#REF!</definedName>
    <definedName name="PAGE8_6U2A">#REF!</definedName>
    <definedName name="PAGE8_6U2B">#REF!</definedName>
    <definedName name="PAGE8_6U3A">#REF!</definedName>
    <definedName name="PAGE8_6U3B">#REF!</definedName>
    <definedName name="PAGE9">#REF!</definedName>
    <definedName name="PAGE9_6">#REF!</definedName>
    <definedName name="paidadams">SUM(#REF!)</definedName>
    <definedName name="paidchemineer">SUM(#REF!)</definedName>
    <definedName name="paidcopes">SUM(#REF!)</definedName>
    <definedName name="paiddba">SUM(#REF!)</definedName>
    <definedName name="paiddelavan">SUM(#REF!)</definedName>
    <definedName name="paiddkm51">SUM(#REF!)</definedName>
    <definedName name="paiddkm52">SUM(#REF!)</definedName>
    <definedName name="paidemba">SUM(#REF!)</definedName>
    <definedName name="paidenviro">SUM(#REF!)</definedName>
    <definedName name="paidflowserve">SUM(#REF!)</definedName>
    <definedName name="paidfmc">SUM(#REF!)</definedName>
    <definedName name="paidgeveke149">SUM(#REF!)</definedName>
    <definedName name="paidgeveke80">SUM(#REF!)</definedName>
    <definedName name="paidgeveke81">SUM(#REF!)</definedName>
    <definedName name="paidghhb">SUM(#REF!)</definedName>
    <definedName name="paidgutor110">SUM(#REF!)</definedName>
    <definedName name="paidgutor96">SUM(#REF!)</definedName>
    <definedName name="paidhamw">SUM(#REF!)</definedName>
    <definedName name="paidheurtey">SUM(#REF!)</definedName>
    <definedName name="paidhmd">SUM(#REF!)</definedName>
    <definedName name="paidhydro">SUM(#REF!)</definedName>
    <definedName name="paidkerp">SUM(#REF!)</definedName>
    <definedName name="paidkiekens">SUM(#REF!)</definedName>
    <definedName name="paidklinger">SUM(#REF!)</definedName>
    <definedName name="paidkoch">SUM(#REF!)</definedName>
    <definedName name="paidkuervers">SUM(#REF!)</definedName>
    <definedName name="paidliebert">SUM(#REF!)</definedName>
    <definedName name="paidliebherr">SUM(#REF!)</definedName>
    <definedName name="paidmann">SUM(#REF!)</definedName>
    <definedName name="paidmrm">SUM(#REF!)</definedName>
    <definedName name="paidnat">SUM(#REF!)</definedName>
    <definedName name="paidnp">SUM(#REF!)</definedName>
    <definedName name="paidods">SUM(#REF!)</definedName>
    <definedName name="paidoxybel951">SUM(#REF!)</definedName>
    <definedName name="paidoxybel952">SUM(#REF!)</definedName>
    <definedName name="paidpirelli">SUM(#REF!)</definedName>
    <definedName name="paidsafex">SUM(#REF!)</definedName>
    <definedName name="paidschulz">SUM(#REF!)</definedName>
    <definedName name="paidsirco">SUM(#REF!)</definedName>
    <definedName name="paidtaprogge">SUM(#REF!)</definedName>
    <definedName name="paidthermoheat165">SUM(#REF!)</definedName>
    <definedName name="paidthermoheat175">SUM(#REF!)</definedName>
    <definedName name="paidyokogawa">SUM(#REF!)</definedName>
    <definedName name="paidyork">SUM(#REF!)</definedName>
    <definedName name="PANIPAT_COAL_GCV">#REF!</definedName>
    <definedName name="PANIPAT_DSHR">#REF!</definedName>
    <definedName name="PANIPAT_GEN">#REF!</definedName>
    <definedName name="PANIPAT_SHR">#REF!</definedName>
    <definedName name="PANIPAT_Sp_OIL_CON">#REF!</definedName>
    <definedName name="PANKI_COAL_GCV">#REF!</definedName>
    <definedName name="PANKI_DSHR">#REF!</definedName>
    <definedName name="PANKI_GEN">#REF!</definedName>
    <definedName name="PANKI_SHR">#REF!</definedName>
    <definedName name="PANKI_Sp_OIL_CON">#REF!</definedName>
    <definedName name="ParasBL17">#REF!</definedName>
    <definedName name="ParasResLife">#REF!</definedName>
    <definedName name="ParasResLife16">#REF!</definedName>
    <definedName name="PARICHA_COAL_GCV">#REF!</definedName>
    <definedName name="PARICHA_DSHR">#REF!</definedName>
    <definedName name="PARICHA_GEN">#REF!</definedName>
    <definedName name="PARICHA_SHR">#REF!</definedName>
    <definedName name="PARICHA_Sp_OIL_CON">#REF!</definedName>
    <definedName name="Parli67ResLife16">#REF!</definedName>
    <definedName name="ParliResLife">#REF!</definedName>
    <definedName name="ParliResLife16">#REF!</definedName>
    <definedName name="ParliResLife17">#REF!</definedName>
    <definedName name="PartDesignation">#REF!</definedName>
    <definedName name="pas">#REF!</definedName>
    <definedName name="Peak1">#REF!</definedName>
    <definedName name="Peak2">#REF!</definedName>
    <definedName name="Peak3">#REF!</definedName>
    <definedName name="Peak4">#REF!</definedName>
    <definedName name="perf">#REF!</definedName>
    <definedName name="PERFORMANCE">#REF!</definedName>
    <definedName name="PG" hidden="1">#REF!</definedName>
    <definedName name="POI" hidden="1">#REF!</definedName>
    <definedName name="Pop_Ratio">#REF!</definedName>
    <definedName name="pp" hidden="1">#REF!</definedName>
    <definedName name="PRF_1">#REF!</definedName>
    <definedName name="PRF_2_P1">#REF!</definedName>
    <definedName name="PRF_2_P2">#REF!</definedName>
    <definedName name="PRF_3_AN1">#REF!</definedName>
    <definedName name="PRF_3_AN2">#REF!</definedName>
    <definedName name="PRF_3_AN3">#REF!</definedName>
    <definedName name="Price_hike_Domestic_Coal">#REF!</definedName>
    <definedName name="Price_hike_FO">#REF!</definedName>
    <definedName name="Price_hike_Imported_Coal">#REF!</definedName>
    <definedName name="Price_hike_LDO">#REF!</definedName>
    <definedName name="_xlnm.Print_Area">#REF!</definedName>
    <definedName name="PRINT_AREA_MI">#REF!</definedName>
    <definedName name="_xlnm.Print_Titles">#REF!</definedName>
    <definedName name="PrintPG1">#REF!</definedName>
    <definedName name="pritam" hidden="1">#REF!</definedName>
    <definedName name="PROPOSED_GEN">#REF!</definedName>
    <definedName name="PROPOSED_GENERATION_REPORT">#REF!</definedName>
    <definedName name="PUR">#N/A</definedName>
    <definedName name="PY">#REF!</definedName>
    <definedName name="q">#REF!,#REF!</definedName>
    <definedName name="RAJGHAT_COAL_GCV">#REF!</definedName>
    <definedName name="RAJGHAT_DSHR">#REF!</definedName>
    <definedName name="RAJGHAT_GEN">#REF!</definedName>
    <definedName name="RAJGHAT_SHR">#REF!</definedName>
    <definedName name="RAJGHAT_Sp_OIL_CON">#REF!</definedName>
    <definedName name="rf">#REF!</definedName>
    <definedName name="rhfs">#REF!</definedName>
    <definedName name="rid" hidden="1">{"'Sheet1'!$L$16"}</definedName>
    <definedName name="RIHAND_COAL_GCV">#REF!</definedName>
    <definedName name="RIHAND_DSHR">#REF!</definedName>
    <definedName name="RIHAND_GEN">#REF!</definedName>
    <definedName name="RIHAND_SHR">#REF!</definedName>
    <definedName name="RIHAND_Sp_OIL_CON">#REF!</definedName>
    <definedName name="RJYT">#REF!</definedName>
    <definedName name="RMB">#REF!</definedName>
    <definedName name="ROEFY1718">#REF!</definedName>
    <definedName name="ROEFY1819">#REF!</definedName>
    <definedName name="ROEFY1920">#REF!</definedName>
    <definedName name="ROEFY2021">#REF!</definedName>
    <definedName name="ROEFY2122">#REF!</definedName>
    <definedName name="ROEFY2223">#REF!</definedName>
    <definedName name="ROEFY2324">#REF!</definedName>
    <definedName name="ROEFY2425">#REF!</definedName>
    <definedName name="ROff">#REF!</definedName>
    <definedName name="ROPAR_COAL_GCV">#REF!</definedName>
    <definedName name="ROPAR_DSHR">#REF!</definedName>
    <definedName name="ROPAR_GEN">#REF!</definedName>
    <definedName name="ROPAR_SHR">#REF!</definedName>
    <definedName name="ROPAR_Sp_OIL_CON">#REF!</definedName>
    <definedName name="rsd">#REF!</definedName>
    <definedName name="RSIN">#REF!</definedName>
    <definedName name="RSWTJY">#REF!</definedName>
    <definedName name="RSYTJ">#REF!</definedName>
    <definedName name="RUJ6T">#REF!</definedName>
    <definedName name="RVI" hidden="1">#REF!</definedName>
    <definedName name="ryt">#REF!</definedName>
    <definedName name="rz">#REF!</definedName>
    <definedName name="S">#REF!</definedName>
    <definedName name="S.1.4.3" hidden="1">{"Edition",#N/A,FALSE,"Data"}</definedName>
    <definedName name="S_CY_End_Data">#REF!</definedName>
    <definedName name="sa">#REF!</definedName>
    <definedName name="saed">#REF!</definedName>
    <definedName name="SANAND" hidden="1">{"'Sheet1'!$A$4386:$N$4591"}</definedName>
    <definedName name="SAPBEXdnldView" hidden="1">"3SB8LZCV0XHZU35V9QQ6GS6J7"</definedName>
    <definedName name="SAPBEXhrIndnt" hidden="1">"Wide"</definedName>
    <definedName name="SAPBEXrevision" hidden="1">1</definedName>
    <definedName name="SAPBEXsysID" hidden="1">"BP1"</definedName>
    <definedName name="SAPBEXwbID" hidden="1">"48XGN254XWMWREP3UDT6NQGM1"</definedName>
    <definedName name="SAPsysID" hidden="1">"708C5W7SBKP804JT78WJ0JNKI"</definedName>
    <definedName name="SAPwbID" hidden="1">"ARS"</definedName>
    <definedName name="sch4.1">#REF!</definedName>
    <definedName name="SCHv">#REF!</definedName>
    <definedName name="sd" hidden="1">{"'Sheet1'!$L$16"}</definedName>
    <definedName name="SDF">#REF!</definedName>
    <definedName name="sdfgdfg">#REF!</definedName>
    <definedName name="SDJH">#REF!</definedName>
    <definedName name="sdrf">#REF!</definedName>
    <definedName name="sdt">#REF!</definedName>
    <definedName name="sdz">#REF!</definedName>
    <definedName name="se">#REF!</definedName>
    <definedName name="SECOAL">#REF!</definedName>
    <definedName name="sed">#REF!</definedName>
    <definedName name="sEGT">#REF!</definedName>
    <definedName name="SEOREP">#REF!</definedName>
    <definedName name="Sept2" hidden="1">#REF!</definedName>
    <definedName name="ser">#REF!</definedName>
    <definedName name="serd">#REF!</definedName>
    <definedName name="SEREPORT">#REF!</definedName>
    <definedName name="setdg">#REF!</definedName>
    <definedName name="seyh">#REF!</definedName>
    <definedName name="sf">#REF!</definedName>
    <definedName name="sfd">#REF!</definedName>
    <definedName name="SFG">#REF!</definedName>
    <definedName name="SFGJ">#REF!</definedName>
    <definedName name="sfjt">#REF!</definedName>
    <definedName name="sfrd">#REF!</definedName>
    <definedName name="SFRJ">#REF!</definedName>
    <definedName name="SFRT">#REF!</definedName>
    <definedName name="SFRTJH">#REF!</definedName>
    <definedName name="SFYJ">#REF!</definedName>
    <definedName name="sg">#REF!</definedName>
    <definedName name="shft1">#REF!</definedName>
    <definedName name="shftI">#REF!</definedName>
    <definedName name="shweta">#REF!</definedName>
    <definedName name="SINGRAULI_COAL_GCV">#REF!</definedName>
    <definedName name="SINGRAULI_DSHR">#REF!</definedName>
    <definedName name="SINGRAULI_GEN">#REF!</definedName>
    <definedName name="SINGRAULI_SHR">#REF!</definedName>
    <definedName name="SINGRAULI_Sp_OIL_CON">#REF!</definedName>
    <definedName name="sjedtk">#REF!</definedName>
    <definedName name="SKF">#N/A</definedName>
    <definedName name="SL">#REF!</definedName>
    <definedName name="spcl">#REF!</definedName>
    <definedName name="spcl1">#REF!</definedName>
    <definedName name="sr">#REF!</definedName>
    <definedName name="SRFJ">#REF!</definedName>
    <definedName name="SRFTHJ">#REF!</definedName>
    <definedName name="SRJTY">#REF!</definedName>
    <definedName name="SRJY">#REF!</definedName>
    <definedName name="SRJYT">#REF!</definedName>
    <definedName name="SRTJ">#REF!</definedName>
    <definedName name="SRTYJ">#REF!</definedName>
    <definedName name="SRYJ">#REF!</definedName>
    <definedName name="SRYTJ">#REF!</definedName>
    <definedName name="SSSSS" hidden="1">#REF!</definedName>
    <definedName name="ssssssssss" hidden="1">#REF!</definedName>
    <definedName name="States">#REF!</definedName>
    <definedName name="STATION">#REF!</definedName>
    <definedName name="STG_I">#REF!</definedName>
    <definedName name="STG_II">#REF!</definedName>
    <definedName name="STJ">#REF!</definedName>
    <definedName name="stjelu" hidden="1">#REF!</definedName>
    <definedName name="stjsk" hidden="1">#REF!</definedName>
    <definedName name="STX">#REF!</definedName>
    <definedName name="SURATGARH_COAL_GCV">#REF!</definedName>
    <definedName name="SURATGARH_DSHR">#REF!</definedName>
    <definedName name="SURATGARH_GEN">#REF!</definedName>
    <definedName name="SURATGARH_SHR">#REF!</definedName>
    <definedName name="SURATGARH_Sp_OIL_CON">#REF!</definedName>
    <definedName name="sxX" hidden="1">#REF!</definedName>
    <definedName name="sy">#REF!</definedName>
    <definedName name="sz">#REF!</definedName>
    <definedName name="szrh">#REF!</definedName>
    <definedName name="t">#REF!</definedName>
    <definedName name="TAFName">#REF!</definedName>
    <definedName name="TAMNo">#REF!</definedName>
    <definedName name="TAName">#REF!</definedName>
    <definedName name="TANDA_COAL_GCV">#REF!</definedName>
    <definedName name="TANDA_DSHR">#REF!</definedName>
    <definedName name="TANDA_GEN">#REF!</definedName>
    <definedName name="TANDA_SHR">#REF!</definedName>
    <definedName name="TANDA_Sp_OIL_CON">#REF!</definedName>
    <definedName name="TAPlace">#REF!</definedName>
    <definedName name="TaxAudAdd">#REF!</definedName>
    <definedName name="TaxAuditDate">#REF!</definedName>
    <definedName name="TaxPaid10">#REF!</definedName>
    <definedName name="TaxRate11">#REF!</definedName>
    <definedName name="Taxrate12">#REF!</definedName>
    <definedName name="TaxTV">10%</definedName>
    <definedName name="TaxXL">5%</definedName>
    <definedName name="tb">#REF!</definedName>
    <definedName name="TD">#REF!</definedName>
    <definedName name="tdhj">#REF!</definedName>
    <definedName name="tdky">#REF!</definedName>
    <definedName name="tdy">#REF!</definedName>
    <definedName name="TDYJ">#REF!</definedName>
    <definedName name="TextRefCopyRangeCount" hidden="1">1</definedName>
    <definedName name="tg">#REF!</definedName>
    <definedName name="tidf" hidden="1">{"'Sheet1'!$L$16"}</definedName>
    <definedName name="total_exposure_curr_rate">#REF!</definedName>
    <definedName name="TotalRoE10">#REF!</definedName>
    <definedName name="tr">#REF!</definedName>
    <definedName name="tripping">#REF!</definedName>
    <definedName name="trj">#REF!</definedName>
    <definedName name="tstjru">#REF!</definedName>
    <definedName name="ttjtrs">#REF!</definedName>
    <definedName name="ttt" hidden="1">{"'장비'!$A$3:$M$12"}</definedName>
    <definedName name="tz">#REF!</definedName>
    <definedName name="U1LossPg1">#REF!</definedName>
    <definedName name="U1LossPg2">#REF!</definedName>
    <definedName name="U1PG1">#REF!</definedName>
    <definedName name="U1PG2">#REF!</definedName>
    <definedName name="U2LossPg1">#REF!</definedName>
    <definedName name="U2LossPg2">#REF!</definedName>
    <definedName name="U2Pg_2">#REF!</definedName>
    <definedName name="U2PG1">#REF!</definedName>
    <definedName name="U2PG2">#REF!</definedName>
    <definedName name="U3LossPg1">#REF!</definedName>
    <definedName name="U3lossPg2">#REF!</definedName>
    <definedName name="U3PG1">#REF!</definedName>
    <definedName name="U3PG2">#REF!</definedName>
    <definedName name="ukryt" hidden="1">#REF!</definedName>
    <definedName name="ukyr">#REF!</definedName>
    <definedName name="UNCHAHAR_COAL_GCV">#REF!</definedName>
    <definedName name="UNCHAHAR_DSHR">#REF!</definedName>
    <definedName name="UNCHAHAR_GEN">#REF!</definedName>
    <definedName name="UNCHAHAR_SHR">#REF!</definedName>
    <definedName name="UNCHAHAR_Sp_OIL_CON">#REF!</definedName>
    <definedName name="uNIT1">#REF!</definedName>
    <definedName name="uNIT2">#REF!</definedName>
    <definedName name="uNIT3">#REF!</definedName>
    <definedName name="UranResLife">#REF!</definedName>
    <definedName name="UranResLife16">#REF!</definedName>
    <definedName name="uryk" hidden="1">#REF!</definedName>
    <definedName name="USDPP">#REF!</definedName>
    <definedName name="ut" hidden="1">{"'Sheet1'!$L$16"}</definedName>
    <definedName name="uyf">#REF!</definedName>
    <definedName name="values">#REF!,#REF!,#REF!</definedName>
    <definedName name="VALuta">#REF!</definedName>
    <definedName name="vf" hidden="1">{"'Sheet1'!$L$16"}</definedName>
    <definedName name="VHBM">#REF!</definedName>
    <definedName name="vn" hidden="1">{"'Sheet1'!$L$16"}</definedName>
    <definedName name="W">#REF!</definedName>
    <definedName name="was">#REF!</definedName>
    <definedName name="water">#REF!,#REF!</definedName>
    <definedName name="WATERCONSUMPTIONREPORT">#REF!</definedName>
    <definedName name="WEEK">#REF!</definedName>
    <definedName name="WEEK_1A">#REF!</definedName>
    <definedName name="WEEK_1B">#REF!</definedName>
    <definedName name="WEEK_2A">#REF!</definedName>
    <definedName name="WEEK_2B">#REF!</definedName>
    <definedName name="weki_9701.xls" hidden="1">#REF!</definedName>
    <definedName name="wekir9701.xls" hidden="1">#REF!</definedName>
    <definedName name="wes">#REF!</definedName>
    <definedName name="WFQKJG">#REF!</definedName>
    <definedName name="wfsf">#REF!</definedName>
    <definedName name="Working_capital_Rate_of_Interest_for_FY_10_11">#REF!</definedName>
    <definedName name="wrn.AA." hidden="1">{#N/A,#N/A,FALSE,"PMTABB";#N/A,#N/A,FALSE,"PMTABB"}</definedName>
    <definedName name="wrn.Aging._.and._.Trend._.Analysis." hidden="1">{#N/A,#N/A,FALSE,"Aging Summary";#N/A,#N/A,FALSE,"Ratio Analysis";#N/A,#N/A,FALSE,"Test 120 Day Accts";#N/A,#N/A,FALSE,"Tickmarks"}</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Budget2000." hidden="1">{#N/A,#N/A,FALSE,"Title";#N/A,#N/A,FALSE,"Corp b sheet";#N/A,#N/A,FALSE,"MODIFIED Pl";#N/A,#N/A,FALSE,"Balance Sheet";#N/A,#N/A,FALSE,"Profit and Loss";#N/A,#N/A,FALSE,"Supplement info";#N/A,#N/A,FALSE,"Cashflow";#N/A,#N/A,FALSE,"Asspc Co - Inv Schedule";#N/A,#N/A,FALSE,"kpi"}</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Scope._.of._.Supply._.Mechanical." hidden="1">{#N/A,#N/A,FALSE,"Mechanical"}</definedName>
    <definedName name="wrn.testrpt." hidden="1">{"Edition",#N/A,FALSE,"Data"}</definedName>
    <definedName name="wrn1.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sazswa">#REF!</definedName>
    <definedName name="x" hidden="1">#REF!</definedName>
    <definedName name="X1_">#REF!</definedName>
    <definedName name="X11__?___QUIT_">#REF!</definedName>
    <definedName name="xdtxdgf">(#REF!,#REF!)</definedName>
    <definedName name="XREF_COLUMN_1" hidden="1">#REF!</definedName>
    <definedName name="XREF_COLUMN_10" hidden="1">#REF!</definedName>
    <definedName name="XREF_COLUMN_100" hidden="1">#REF!</definedName>
    <definedName name="XREF_COLUMN_101" hidden="1">#REF!</definedName>
    <definedName name="XREF_COLUMN_102" hidden="1">#REF!</definedName>
    <definedName name="XREF_COLUMN_103" hidden="1">#REF!</definedName>
    <definedName name="XREF_COLUMN_104" hidden="1">#REF!</definedName>
    <definedName name="XREF_COLUMN_105" hidden="1">#REF!</definedName>
    <definedName name="XREF_COLUMN_106" hidden="1">#REF!</definedName>
    <definedName name="XREF_COLUMN_107" hidden="1">#REF!</definedName>
    <definedName name="XREF_COLUMN_108" hidden="1">#REF!</definedName>
    <definedName name="XREF_COLUMN_109" hidden="1">#REF!</definedName>
    <definedName name="XREF_COLUMN_11" hidden="1">#REF!</definedName>
    <definedName name="XREF_COLUMN_110" hidden="1">#REF!</definedName>
    <definedName name="XREF_COLUMN_111" hidden="1">#REF!</definedName>
    <definedName name="XREF_COLUMN_112" hidden="1">#REF!</definedName>
    <definedName name="XREF_COLUMN_113" hidden="1">#REF!</definedName>
    <definedName name="XREF_COLUMN_114" hidden="1">#REF!</definedName>
    <definedName name="XREF_COLUMN_115" hidden="1">#REF!</definedName>
    <definedName name="XREF_COLUMN_116" hidden="1">#REF!</definedName>
    <definedName name="XREF_COLUMN_117" hidden="1">#REF!</definedName>
    <definedName name="XREF_COLUMN_118" hidden="1">#REF!</definedName>
    <definedName name="XREF_COLUMN_119" hidden="1">#REF!</definedName>
    <definedName name="XREF_COLUMN_12" hidden="1">#REF!</definedName>
    <definedName name="XREF_COLUMN_121" hidden="1">#REF!</definedName>
    <definedName name="XREF_COLUMN_122" hidden="1">#REF!</definedName>
    <definedName name="XREF_COLUMN_123" hidden="1">#REF!</definedName>
    <definedName name="XREF_COLUMN_124" hidden="1">#REF!</definedName>
    <definedName name="XREF_COLUMN_125" hidden="1">#REF!</definedName>
    <definedName name="XREF_COLUMN_126" hidden="1">#REF!</definedName>
    <definedName name="XREF_COLUMN_127" hidden="1">#REF!</definedName>
    <definedName name="XREF_COLUMN_128" hidden="1">#REF!</definedName>
    <definedName name="XREF_COLUMN_129" hidden="1">#REF!</definedName>
    <definedName name="XREF_COLUMN_13" hidden="1">#REF!</definedName>
    <definedName name="XREF_COLUMN_130" hidden="1">#REF!</definedName>
    <definedName name="XREF_COLUMN_131" hidden="1">#REF!</definedName>
    <definedName name="XREF_COLUMN_132"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4" hidden="1">#REF!</definedName>
    <definedName name="XREF_COLUMN_27" hidden="1">#REF!</definedName>
    <definedName name="XREF_COLUMN_28" hidden="1">#REF!</definedName>
    <definedName name="XREF_COLUMN_3" hidden="1">#REF!</definedName>
    <definedName name="XREF_COLUMN_37" hidden="1">#REF!</definedName>
    <definedName name="XREF_COLUMN_4" hidden="1">#REF!</definedName>
    <definedName name="XREF_COLUMN_41" hidden="1">#REF!</definedName>
    <definedName name="XREF_COLUMN_5" hidden="1">#REF!</definedName>
    <definedName name="XREF_COLUMN_51" hidden="1">#REF!</definedName>
    <definedName name="XREF_COLUMN_6" hidden="1">#REF!</definedName>
    <definedName name="XREF_COLUMN_65" hidden="1">#REF!</definedName>
    <definedName name="XREF_COLUMN_66" hidden="1">#REF!</definedName>
    <definedName name="XREF_COLUMN_67" hidden="1">#REF!</definedName>
    <definedName name="XREF_COLUMN_68" hidden="1">#REF!</definedName>
    <definedName name="XREF_COLUMN_69" hidden="1">#REF!</definedName>
    <definedName name="XREF_COLUMN_7" hidden="1">#REF!</definedName>
    <definedName name="XREF_COLUMN_70" hidden="1">#REF!</definedName>
    <definedName name="XREF_COLUMN_71" hidden="1">#REF!</definedName>
    <definedName name="XREF_COLUMN_72" hidden="1">#REF!</definedName>
    <definedName name="XREF_COLUMN_73" hidden="1">#REF!</definedName>
    <definedName name="XREF_COLUMN_74" hidden="1">#REF!</definedName>
    <definedName name="XREF_COLUMN_75" hidden="1">#REF!</definedName>
    <definedName name="XREF_COLUMN_77" hidden="1">#REF!</definedName>
    <definedName name="XREF_COLUMN_78" hidden="1">#REF!</definedName>
    <definedName name="XREF_COLUMN_79" hidden="1">#REF!</definedName>
    <definedName name="XREF_COLUMN_8" hidden="1">#REF!</definedName>
    <definedName name="XREF_COLUMN_80" hidden="1">#REF!</definedName>
    <definedName name="XREF_COLUMN_81" hidden="1">#REF!</definedName>
    <definedName name="XREF_COLUMN_82" hidden="1">#REF!</definedName>
    <definedName name="XREF_COLUMN_83" hidden="1">#REF!</definedName>
    <definedName name="XREF_COLUMN_84" hidden="1">#REF!</definedName>
    <definedName name="XREF_COLUMN_85" hidden="1">#REF!</definedName>
    <definedName name="XREF_COLUMN_86" hidden="1">#REF!</definedName>
    <definedName name="XREF_COLUMN_87" hidden="1">#REF!</definedName>
    <definedName name="XREF_COLUMN_88" hidden="1">#REF!</definedName>
    <definedName name="XREF_COLUMN_89" hidden="1">#REF!</definedName>
    <definedName name="XREF_COLUMN_9" hidden="1">#REF!</definedName>
    <definedName name="XREF_COLUMN_90" hidden="1">#REF!</definedName>
    <definedName name="XREF_COLUMN_91" hidden="1">#REF!</definedName>
    <definedName name="XREF_COLUMN_92" hidden="1">#REF!</definedName>
    <definedName name="XREF_COLUMN_93" hidden="1">#REF!</definedName>
    <definedName name="XREF_COLUMN_94" hidden="1">#REF!</definedName>
    <definedName name="XREF_COLUMN_95" hidden="1">#REF!</definedName>
    <definedName name="XREF_COLUMN_96" hidden="1">#REF!</definedName>
    <definedName name="XREF_COLUMN_97" hidden="1">#REF!</definedName>
    <definedName name="XREF_COLUMN_98" hidden="1">#REF!</definedName>
    <definedName name="XREF_COLUMN_99" hidden="1">#REF!</definedName>
    <definedName name="XRefActiveRow" hidden="1">#REF!</definedName>
    <definedName name="XRefColumnsCount" hidden="1">2</definedName>
    <definedName name="XRefCopy1" hidden="1">#REF!</definedName>
    <definedName name="XRefCopy10" hidden="1">#REF!</definedName>
    <definedName name="XRefCopy100Row" hidden="1">#REF!</definedName>
    <definedName name="XRefCopy101Row" hidden="1">#REF!</definedName>
    <definedName name="XRefCopy102Row" hidden="1">#REF!</definedName>
    <definedName name="XRefCopy103Row" hidden="1">#REF!</definedName>
    <definedName name="XRefCopy104Row" hidden="1">#REF!</definedName>
    <definedName name="XRefCopy105Row" hidden="1">#REF!</definedName>
    <definedName name="XRefCopy106Row" hidden="1">#REF!</definedName>
    <definedName name="XRefCopy107Row" hidden="1">#REF!</definedName>
    <definedName name="XRefCopy108Row" hidden="1">#REF!</definedName>
    <definedName name="XRefCopy109Row" hidden="1">#REF!</definedName>
    <definedName name="XRefCopy10Row" hidden="1">#REF!</definedName>
    <definedName name="XRefCopy11" hidden="1">#REF!</definedName>
    <definedName name="XRefCopy110Row" hidden="1">#REF!</definedName>
    <definedName name="XRefCopy111Row" hidden="1">#REF!</definedName>
    <definedName name="XRefCopy112Row" hidden="1">#REF!</definedName>
    <definedName name="XRefCopy113Row" hidden="1">#REF!</definedName>
    <definedName name="XRefCopy114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5Row" hidden="1">#REF!</definedName>
    <definedName name="XRefCopy146Row" hidden="1">#REF!</definedName>
    <definedName name="XRefCopy148Row"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Row" hidden="1">#REF!</definedName>
    <definedName name="XRefCopy152Row" hidden="1">#REF!</definedName>
    <definedName name="XRefCopy153Row" hidden="1">#REF!</definedName>
    <definedName name="XRefCopy155Row" hidden="1">#REF!</definedName>
    <definedName name="XRefCopy156Row" hidden="1">#REF!</definedName>
    <definedName name="XRefCopy157Row" hidden="1">#REF!</definedName>
    <definedName name="XRefCopy158Row" hidden="1">#REF!</definedName>
    <definedName name="XRefCopy159Row"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Row"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Row" hidden="1">#REF!</definedName>
    <definedName name="XRefCopy169Row" hidden="1">#REF!</definedName>
    <definedName name="XRefCopy16Row" hidden="1">#REF!</definedName>
    <definedName name="XRefCopy17" hidden="1">#REF!</definedName>
    <definedName name="XRefCopy170Row" hidden="1">#REF!</definedName>
    <definedName name="XRefCopy171Row" hidden="1">#REF!</definedName>
    <definedName name="XRefCopy172Row" hidden="1">#REF!</definedName>
    <definedName name="XRefCopy173Row" hidden="1">#REF!</definedName>
    <definedName name="XRefCopy174Row" hidden="1">#REF!</definedName>
    <definedName name="XRefCopy175Row" hidden="1">#REF!</definedName>
    <definedName name="XRefCopy176Row" hidden="1">#REF!</definedName>
    <definedName name="XRefCopy177" hidden="1">#REF!</definedName>
    <definedName name="XRefCopy177Row" hidden="1">#REF!</definedName>
    <definedName name="XRefCopy178" hidden="1">#REF!</definedName>
    <definedName name="XRefCopy179" hidden="1">#REF!</definedName>
    <definedName name="XRefCopy179Row" hidden="1">#REF!</definedName>
    <definedName name="XRefCopy17Row" hidden="1">#REF!</definedName>
    <definedName name="XRefCopy18" hidden="1">#REF!</definedName>
    <definedName name="XRefCopy180Row" hidden="1">#REF!</definedName>
    <definedName name="XRefCopy181Row" hidden="1">#REF!</definedName>
    <definedName name="XRefCopy182" hidden="1">#REF!</definedName>
    <definedName name="XRefCopy183" hidden="1">#REF!</definedName>
    <definedName name="XRefCopy183Row" hidden="1">#REF!</definedName>
    <definedName name="XRefCopy184Row" hidden="1">#REF!</definedName>
    <definedName name="XRefCopy185Row" hidden="1">#REF!</definedName>
    <definedName name="XRefCopy186Row" hidden="1">#REF!</definedName>
    <definedName name="XRefCopy187Row" hidden="1">#REF!</definedName>
    <definedName name="XRefCopy188Row" hidden="1">#REF!</definedName>
    <definedName name="XRefCopy189Row" hidden="1">#REF!</definedName>
    <definedName name="XRefCopy18Row" hidden="1">#REF!</definedName>
    <definedName name="XRefCopy19" hidden="1">#REF!</definedName>
    <definedName name="XRefCopy190Row" hidden="1">#REF!</definedName>
    <definedName name="XRefCopy191Row" hidden="1">#REF!</definedName>
    <definedName name="XRefCopy192Row" hidden="1">#REF!</definedName>
    <definedName name="XRefCopy193Row" hidden="1">#REF!</definedName>
    <definedName name="XRefCopy194Row" hidden="1">#REF!</definedName>
    <definedName name="XRefCopy195Row" hidden="1">#REF!</definedName>
    <definedName name="XRefCopy196Row" hidden="1">#REF!</definedName>
    <definedName name="XRefCopy197Row" hidden="1">#REF!</definedName>
    <definedName name="XRefCopy198Row" hidden="1">#REF!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1Row" hidden="1">#REF!</definedName>
    <definedName name="XRefCopy202Row" hidden="1">#REF!</definedName>
    <definedName name="XRefCopy203Row" hidden="1">#REF!</definedName>
    <definedName name="XRefCopy205Row" hidden="1">#REF!</definedName>
    <definedName name="XRefCopy207Row" hidden="1">#REF!</definedName>
    <definedName name="XRefCopy20Row" hidden="1">#REF!</definedName>
    <definedName name="XRefCopy21" hidden="1">#REF!</definedName>
    <definedName name="XRefCopy210Row" hidden="1">#REF!</definedName>
    <definedName name="XRefCopy211Row" hidden="1">#REF!</definedName>
    <definedName name="XRefCopy212Row" hidden="1">#REF!</definedName>
    <definedName name="XRefCopy213Row" hidden="1">#REF!</definedName>
    <definedName name="XRefCopy214Row" hidden="1">#REF!</definedName>
    <definedName name="XRefCopy215Row" hidden="1">#REF!</definedName>
    <definedName name="XRefCopy216Row" hidden="1">#REF!</definedName>
    <definedName name="XRefCopy217Row" hidden="1">#REF!</definedName>
    <definedName name="XRefCopy218Row" hidden="1">#REF!</definedName>
    <definedName name="XRefCopy219Row" hidden="1">#REF!</definedName>
    <definedName name="XRefCopy21Row" hidden="1">#REF!</definedName>
    <definedName name="XRefCopy22" hidden="1">#REF!</definedName>
    <definedName name="XRefCopy220Row" hidden="1">#REF!</definedName>
    <definedName name="XRefCopy221Row" hidden="1">#REF!</definedName>
    <definedName name="XRefCopy222Row" hidden="1">#REF!</definedName>
    <definedName name="XRefCopy223Row" hidden="1">#REF!</definedName>
    <definedName name="XRefCopy224Row" hidden="1">#REF!</definedName>
    <definedName name="XRefCopy225Row" hidden="1">#REF!</definedName>
    <definedName name="XRefCopy226Row" hidden="1">#REF!</definedName>
    <definedName name="XRefCopy228Row" hidden="1">#REF!</definedName>
    <definedName name="XRefCopy229Row" hidden="1">#REF!</definedName>
    <definedName name="XRefCopy22Row" hidden="1">#REF!</definedName>
    <definedName name="XRefCopy23" hidden="1">#REF!</definedName>
    <definedName name="XRefCopy230Row" hidden="1">#REF!</definedName>
    <definedName name="XRefCopy23Row" hidden="1">#REF!</definedName>
    <definedName name="XRefCopy24" hidden="1">#REF!</definedName>
    <definedName name="XRefCopy24Row"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4Row" hidden="1">#REF!</definedName>
    <definedName name="XRefCopy45Row" hidden="1">#REF!</definedName>
    <definedName name="XRefCopy46Row" hidden="1">#REF!</definedName>
    <definedName name="XRefCopy4Row" hidden="1">#REF!</definedName>
    <definedName name="XRefCopy5" hidden="1">#REF!</definedName>
    <definedName name="XRefCopy56" hidden="1">#REF!</definedName>
    <definedName name="XRefCopy57" hidden="1">#REF!</definedName>
    <definedName name="XRefCopy57Row" hidden="1">#REF!</definedName>
    <definedName name="XRefCopy5Row" hidden="1">#REF!</definedName>
    <definedName name="XRefCopy6" hidden="1">#REF!</definedName>
    <definedName name="XRefCopy60Row" hidden="1">#REF!</definedName>
    <definedName name="XRefCopy61Row" hidden="1">#REF!</definedName>
    <definedName name="XRefCopy62Row" hidden="1">#REF!</definedName>
    <definedName name="XRefCopy63Row" hidden="1">#REF!</definedName>
    <definedName name="XRefCopy64Row" hidden="1">#REF!</definedName>
    <definedName name="XRefCopy65Row"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hidden="1">#REF!</definedName>
    <definedName name="XRefCopy70Row"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 hidden="1">#REF!</definedName>
    <definedName name="XRefCopy81Row" hidden="1">#REF!</definedName>
    <definedName name="XRefCopy82Row" hidden="1">#REF!</definedName>
    <definedName name="XRefCopy83" hidden="1">#REF!</definedName>
    <definedName name="XRefCopy83Row" hidden="1">#REF!</definedName>
    <definedName name="XRefCopy84Row"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Row" hidden="1">#REF!</definedName>
    <definedName name="XRefCopy91Row" hidden="1">#REF!</definedName>
    <definedName name="XRefCopy92Row" hidden="1">#REF!</definedName>
    <definedName name="XRefCopy93Row" hidden="1">#REF!</definedName>
    <definedName name="XRefCopy94Row" hidden="1">#REF!</definedName>
    <definedName name="XRefCopy95Row" hidden="1">#REF!</definedName>
    <definedName name="XRefCopy96Row" hidden="1">#REF!</definedName>
    <definedName name="XRefCopy97Row" hidden="1">#REF!</definedName>
    <definedName name="XRefCopy98Row" hidden="1">#REF!</definedName>
    <definedName name="XRefCopy99Row" hidden="1">#REF!</definedName>
    <definedName name="XRefCopy9Row" hidden="1">#REF!</definedName>
    <definedName name="XRefCopyRangeCount" hidden="1">2</definedName>
    <definedName name="XRefPaste1" hidden="1">#REF!</definedName>
    <definedName name="XRefPaste10" hidden="1">#REF!</definedName>
    <definedName name="XRefPaste100Row" hidden="1">#REF!</definedName>
    <definedName name="XRefPaste101Row" hidden="1">#REF!</definedName>
    <definedName name="XRefPaste102Row"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 hidden="1">#REF!</definedName>
    <definedName name="XRefPaste110Row" hidden="1">#REF!</definedName>
    <definedName name="XRefPaste111Row" hidden="1">#REF!</definedName>
    <definedName name="XRefPaste112Row" hidden="1">#REF!</definedName>
    <definedName name="XRefPaste113Row" hidden="1">#REF!</definedName>
    <definedName name="XRefPaste114Row" hidden="1">#REF!</definedName>
    <definedName name="XRefPaste115Row" hidden="1">#REF!</definedName>
    <definedName name="XRefPaste116Row"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3Row" hidden="1">#REF!</definedName>
    <definedName name="XRefPaste174Row" hidden="1">#REF!</definedName>
    <definedName name="XRefPaste175Row" hidden="1">#REF!</definedName>
    <definedName name="XRefPaste176" hidden="1">#REF!</definedName>
    <definedName name="XRefPaste176Row" hidden="1">#REF!</definedName>
    <definedName name="XRefPaste177Row" hidden="1">#REF!</definedName>
    <definedName name="XRefPaste178" hidden="1">#REF!</definedName>
    <definedName name="XRefPaste178Row" hidden="1">#REF!</definedName>
    <definedName name="XRefPaste179Row" hidden="1">#REF!</definedName>
    <definedName name="XRefPaste17Row" hidden="1">#REF!</definedName>
    <definedName name="XRefPaste18" hidden="1">#REF!</definedName>
    <definedName name="XRefPaste180Row" hidden="1">#REF!</definedName>
    <definedName name="XRefPaste182Row" hidden="1">#REF!</definedName>
    <definedName name="XRefPaste183Row" hidden="1">#REF!</definedName>
    <definedName name="XRefPaste184Row" hidden="1">#REF!</definedName>
    <definedName name="XRefPaste185Row" hidden="1">#REF!</definedName>
    <definedName name="XRefPaste186" hidden="1">#REF!</definedName>
    <definedName name="XRefPaste186Row" hidden="1">#REF!</definedName>
    <definedName name="XRefPaste187" hidden="1">#REF!</definedName>
    <definedName name="XRefPaste187Row" hidden="1">#REF!</definedName>
    <definedName name="XRefPaste188" hidden="1">#REF!</definedName>
    <definedName name="XRefPaste188Row" hidden="1">#REF!</definedName>
    <definedName name="XRefPaste189" hidden="1">#REF!</definedName>
    <definedName name="XRefPaste189Row" hidden="1">#REF!</definedName>
    <definedName name="XRefPaste18Row" hidden="1">#REF!</definedName>
    <definedName name="XRefPaste19" hidden="1">#REF!</definedName>
    <definedName name="XRefPaste190" hidden="1">#REF!</definedName>
    <definedName name="XRefPaste190Row" hidden="1">#REF!</definedName>
    <definedName name="XRefPaste191" hidden="1">#REF!</definedName>
    <definedName name="XRefPaste191Row" hidden="1">#REF!</definedName>
    <definedName name="XRefPaste192" hidden="1">#REF!</definedName>
    <definedName name="XRefPaste192Row" hidden="1">#REF!</definedName>
    <definedName name="XRefPaste193" hidden="1">#REF!</definedName>
    <definedName name="XRefPaste193Row" hidden="1">#REF!</definedName>
    <definedName name="XRefPaste194Row" hidden="1">#REF!</definedName>
    <definedName name="XRefPaste195Row" hidden="1">#REF!</definedName>
    <definedName name="XRefPaste196Row" hidden="1">#REF!</definedName>
    <definedName name="XRefPaste197Row" hidden="1">#REF!</definedName>
    <definedName name="XRefPaste198Row" hidden="1">#REF!</definedName>
    <definedName name="XRefPaste199Row" hidden="1">#REF!</definedName>
    <definedName name="XRefPaste19Row" hidden="1">#REF!</definedName>
    <definedName name="XRefPaste1Row" hidden="1">#REF!</definedName>
    <definedName name="XRefPaste20" hidden="1">#REF!</definedName>
    <definedName name="XRefPaste200Row" hidden="1">#REF!</definedName>
    <definedName name="XRefPaste201Row" hidden="1">#REF!</definedName>
    <definedName name="XRefPaste202Row" hidden="1">#REF!</definedName>
    <definedName name="XRefPaste203Row" hidden="1">#REF!</definedName>
    <definedName name="XRefPaste204Row" hidden="1">#REF!</definedName>
    <definedName name="XRefPaste205Row" hidden="1">#REF!</definedName>
    <definedName name="XRefPaste206Row" hidden="1">#REF!</definedName>
    <definedName name="XRefPaste207" hidden="1">#REF!</definedName>
    <definedName name="XRefPaste207Row" hidden="1">#REF!</definedName>
    <definedName name="XRefPaste208Row" hidden="1">#REF!</definedName>
    <definedName name="XRefPaste209Row" hidden="1">#REF!</definedName>
    <definedName name="XRefPaste20Row" hidden="1">#REF!</definedName>
    <definedName name="XRefPaste21" hidden="1">#REF!</definedName>
    <definedName name="XRefPaste210Row" hidden="1">#REF!</definedName>
    <definedName name="XRefPaste211" hidden="1">#REF!</definedName>
    <definedName name="XRefPaste211Row" hidden="1">#REF!</definedName>
    <definedName name="XRefPaste212Row" hidden="1">#REF!</definedName>
    <definedName name="XRefPaste213Row" hidden="1">#REF!</definedName>
    <definedName name="XRefPaste214Row" hidden="1">#REF!</definedName>
    <definedName name="XRefPaste215Row" hidden="1">#REF!</definedName>
    <definedName name="XRefPaste216Row" hidden="1">#REF!</definedName>
    <definedName name="XRefPaste217Row" hidden="1">#REF!</definedName>
    <definedName name="XRefPaste218Row" hidden="1">#REF!</definedName>
    <definedName name="XRefPaste219Row" hidden="1">#REF!</definedName>
    <definedName name="XRefPaste21Row" hidden="1">#REF!</definedName>
    <definedName name="XRefPaste22" hidden="1">#REF!</definedName>
    <definedName name="XRefPaste220Row" hidden="1">#REF!</definedName>
    <definedName name="XRefPaste221Row" hidden="1">#REF!</definedName>
    <definedName name="XRefPaste222Row" hidden="1">#REF!</definedName>
    <definedName name="XRefPaste223Row" hidden="1">#REF!</definedName>
    <definedName name="XRefPaste224Row" hidden="1">#REF!</definedName>
    <definedName name="XRefPaste225Row" hidden="1">#REF!</definedName>
    <definedName name="XRefPaste226Row" hidden="1">#REF!</definedName>
    <definedName name="XRefPaste227" hidden="1">#REF!</definedName>
    <definedName name="XRefPaste227Row" hidden="1">#REF!</definedName>
    <definedName name="XRefPaste228Row" hidden="1">#REF!</definedName>
    <definedName name="XRefPaste22Row" hidden="1">#REF!</definedName>
    <definedName name="XRefPaste23" hidden="1">#REF!</definedName>
    <definedName name="XRefPaste230Row" hidden="1">#REF!</definedName>
    <definedName name="XRefPaste233Row" hidden="1">#REF!</definedName>
    <definedName name="XRefPaste234Row" hidden="1">#REF!</definedName>
    <definedName name="XRefPaste235Row" hidden="1">#REF!</definedName>
    <definedName name="XRefPaste236Row" hidden="1">#REF!</definedName>
    <definedName name="XRefPaste237Row" hidden="1">#REF!</definedName>
    <definedName name="XRefPaste238Row" hidden="1">#REF!</definedName>
    <definedName name="XRefPaste239Row" hidden="1">#REF!</definedName>
    <definedName name="XRefPaste23Row" hidden="1">#REF!</definedName>
    <definedName name="XRefPaste24" hidden="1">#REF!</definedName>
    <definedName name="XRefPaste240Row" hidden="1">#REF!</definedName>
    <definedName name="XRefPaste241Row" hidden="1">#REF!</definedName>
    <definedName name="XRefPaste242Row" hidden="1">#REF!</definedName>
    <definedName name="XRefPaste243Row" hidden="1">#REF!</definedName>
    <definedName name="XRefPaste244Row" hidden="1">#REF!</definedName>
    <definedName name="XRefPaste245Row" hidden="1">#REF!</definedName>
    <definedName name="XRefPaste246Row" hidden="1">#REF!</definedName>
    <definedName name="XRefPaste247Row" hidden="1">#REF!</definedName>
    <definedName name="XRefPaste248Row"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Row" hidden="1">#REF!</definedName>
    <definedName name="XRefPaste47"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3Row" hidden="1">#REF!</definedName>
    <definedName name="XRefPaste64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6Row" hidden="1">#REF!</definedName>
    <definedName name="XRefPaste77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hidden="1">#REF!</definedName>
    <definedName name="XRefPaste9Row" hidden="1">#REF!</definedName>
    <definedName name="XRefPasteRangeCount" hidden="1">2</definedName>
    <definedName name="xsxa" hidden="1">{"'Sheet1'!$A$4386:$N$4591"}</definedName>
    <definedName name="xx" hidden="1">#REF!</definedName>
    <definedName name="xxx" hidden="1">#REF!</definedName>
    <definedName name="xxxx" localSheetId="0" hidden="1">#REF!</definedName>
    <definedName name="xxxx" hidden="1">#REF!</definedName>
    <definedName name="xzgxfgh">#REF!</definedName>
    <definedName name="XZZZ" hidden="1">#REF!</definedName>
    <definedName name="Y" hidden="1">#REF!</definedName>
    <definedName name="ydjk">#REF!</definedName>
    <definedName name="ye">#REF!</definedName>
    <definedName name="YEAR">#REF!</definedName>
    <definedName name="Year1">#REF!</definedName>
    <definedName name="YearStart2">#REF!</definedName>
    <definedName name="YearStart3">#REF!</definedName>
    <definedName name="yf">#REF!</definedName>
    <definedName name="yfhg">#REF!</definedName>
    <definedName name="yfil">#REF!</definedName>
    <definedName name="yfjfyj">#REF!</definedName>
    <definedName name="yfu">#REF!</definedName>
    <definedName name="yh">#REF!</definedName>
    <definedName name="yi" hidden="1">{"'Sheet1'!$L$16"}</definedName>
    <definedName name="yt">#REF!</definedName>
    <definedName name="yuiuy">#REF!</definedName>
    <definedName name="zander">#REF!</definedName>
    <definedName name="zander_zander">#REF!</definedName>
    <definedName name="ZCFGH">#REF!</definedName>
    <definedName name="zd">#REF!</definedName>
    <definedName name="ZDFH">#REF!</definedName>
    <definedName name="ZDGHJ">#REF!</definedName>
    <definedName name="zdsf">#REF!</definedName>
    <definedName name="zdtf">#REF!</definedName>
    <definedName name="zrdf">#REF!</definedName>
    <definedName name="zsr">#REF!</definedName>
    <definedName name="zsrf">#REF!</definedName>
    <definedName name="계전2" hidden="1">#REF!</definedName>
    <definedName name="ㄴㅇㄹㅇㄹ" hidden="1">#REF!</definedName>
    <definedName name="대" hidden="1">{"Edition",#N/A,FALSE,"Data"}</definedName>
    <definedName name="ㄹㅇㄴ" hidden="1">{"'Sheet1'!$L$16"}</definedName>
    <definedName name="ㅁㅁㅁㅁ" hidden="1">{"Edition",#N/A,FALSE,"Data"}</definedName>
    <definedName name="몰라" hidden="1">{"Edition",#N/A,FALSE,"Data"}</definedName>
    <definedName name="ㅅㄷ" hidden="1">{"'Sheet1'!$L$16"}</definedName>
    <definedName name="영흥" hidden="1">{"Edition",#N/A,FALSE,"Data"}</definedName>
    <definedName name="영흥2" hidden="1">{"Edition",#N/A,FALSE,"Data"}</definedName>
    <definedName name="위치" hidden="1">{"Edition",#N/A,FALSE,"Data"}</definedName>
    <definedName name="ㅊㅌㅍㅊㅍㅊㅌㅍㅊㅌㅍㅊㅌㅍㅊㅌㅍㅊㅌㅍ" hidden="1">#REF!</definedName>
    <definedName name="ㅊㅌㅍㅊㅍㅌㅋㅊㅍㅌㅊㅍ" hidden="1">#REF!</definedName>
    <definedName name="ㅊㅌㅍㅋㅊㅍㅌㅊㅍㅌㅊㅍ" hidden="1">#REF!</definedName>
    <definedName name="ㅊㅌㅍㅌㅊㅍㅊㅌㅍㅌㅊㅍㅌㅊㅍ" hidden="1">#REF!</definedName>
    <definedName name="추" hidden="1">{"'Sheet1'!$L$16"}</definedName>
    <definedName name="추가분" hidden="1">{"'장비'!$A$3:$M$12"}</definedName>
    <definedName name="ㅋ" hidden="1">#REF!</definedName>
    <definedName name="ㅋㅋㅋㅋ" hidden="1">#REF!</definedName>
    <definedName name="ㅋㅋㅋㅋㅋㅋ" hidden="1">#REF!</definedName>
    <definedName name="ㅋㅋㅋㅋㅋㅋㅋㅋㅋ" hidden="1">#REF!</definedName>
    <definedName name="ㅌㅊㅍㅌㅊㅍㅌㅋㅊㅍㅌ" hidden="1">#REF!</definedName>
    <definedName name="토목변경" hidden="1">{"'장비'!$A$3:$M$12"}</definedName>
    <definedName name="토목실행예산" hidden="1">{"'장비'!$A$3:$M$12"}</definedName>
    <definedName name="토목조정분" hidden="1">{"'장비'!$A$3:$M$12"}</definedName>
    <definedName name="ㅎㅎㄹ" hidden="1">{"Edition",#N/A,FALSE,"Data"}</definedName>
    <definedName name="할" hidden="1">{"'Sheet1'!$L$16"}</definedName>
    <definedName name="항" hidden="1">{"'Sheet1'!$L$16"}</definedName>
    <definedName name="ㅏ1" hidden="1">#REF!</definedName>
    <definedName name="ㅑㅅ" hidden="1">{"'Sheet1'!$L$16"}</definedName>
    <definedName name="ㅘ" hidden="1">{"'Sheet1'!$L$16"}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N9" i="1"/>
  <c r="N8" i="1"/>
  <c r="F24" i="3"/>
  <c r="K22" i="3"/>
  <c r="J22" i="3"/>
  <c r="G22" i="3"/>
  <c r="I21" i="3"/>
  <c r="I24" i="3" s="1"/>
  <c r="H21" i="3"/>
  <c r="F21" i="3"/>
  <c r="K20" i="3"/>
  <c r="J20" i="3"/>
  <c r="J19" i="3"/>
  <c r="K19" i="3" s="1"/>
  <c r="G19" i="3"/>
  <c r="J18" i="3"/>
  <c r="K18" i="3" s="1"/>
  <c r="G18" i="3"/>
  <c r="J17" i="3"/>
  <c r="K17" i="3" s="1"/>
  <c r="G17" i="3"/>
  <c r="G21" i="3" s="1"/>
  <c r="G24" i="3" s="1"/>
  <c r="J16" i="3"/>
  <c r="K16" i="3" s="1"/>
  <c r="G16" i="3"/>
  <c r="J15" i="3"/>
  <c r="K15" i="3" s="1"/>
  <c r="J14" i="3"/>
  <c r="K14" i="3" s="1"/>
  <c r="G14" i="3"/>
  <c r="J13" i="3"/>
  <c r="J21" i="3" s="1"/>
  <c r="J24" i="3" s="1"/>
  <c r="G13" i="3"/>
  <c r="J12" i="3"/>
  <c r="K12" i="3" s="1"/>
  <c r="G12" i="3"/>
  <c r="K11" i="3"/>
  <c r="J11" i="3"/>
  <c r="G11" i="3"/>
  <c r="B11" i="3"/>
  <c r="B12" i="3" s="1"/>
  <c r="B13" i="3" s="1"/>
  <c r="B14" i="3" s="1"/>
  <c r="B15" i="3" s="1"/>
  <c r="B16" i="3" s="1"/>
  <c r="B17" i="3" s="1"/>
  <c r="B18" i="3" s="1"/>
  <c r="B19" i="3" s="1"/>
  <c r="B20" i="3" s="1"/>
  <c r="B21" i="3" s="1"/>
  <c r="B22" i="3" s="1"/>
  <c r="B23" i="3" s="1"/>
  <c r="B24" i="3" s="1"/>
  <c r="J10" i="3"/>
  <c r="K13" i="3" l="1"/>
  <c r="K21" i="3" s="1"/>
  <c r="K24" i="3" s="1"/>
  <c r="I429" i="1" l="1"/>
  <c r="I428" i="1"/>
  <c r="I427" i="1"/>
  <c r="I425" i="1"/>
  <c r="I424" i="1"/>
  <c r="I423" i="1"/>
  <c r="I287" i="1"/>
  <c r="I286" i="1"/>
  <c r="I283" i="1"/>
  <c r="I282" i="1"/>
  <c r="I281" i="1"/>
  <c r="I280" i="1"/>
  <c r="I279" i="1"/>
  <c r="I278" i="1"/>
  <c r="I277" i="1"/>
  <c r="I276" i="1"/>
  <c r="I275" i="1"/>
  <c r="I274" i="1"/>
  <c r="I273" i="1"/>
  <c r="I272" i="1"/>
  <c r="I271" i="1"/>
  <c r="I270" i="1"/>
  <c r="I269" i="1"/>
  <c r="I267" i="1"/>
  <c r="I264" i="1"/>
  <c r="I260" i="1"/>
  <c r="I259" i="1"/>
  <c r="I258" i="1"/>
  <c r="I257" i="1"/>
  <c r="I256" i="1"/>
  <c r="I251" i="1"/>
  <c r="I250" i="1"/>
  <c r="I249" i="1"/>
  <c r="I248" i="1"/>
  <c r="I244" i="1"/>
  <c r="I241" i="1"/>
  <c r="I240" i="1"/>
  <c r="I239" i="1"/>
  <c r="I237" i="1"/>
  <c r="I236" i="1"/>
  <c r="I235" i="1"/>
  <c r="I234" i="1"/>
  <c r="I233" i="1"/>
  <c r="I232" i="1"/>
  <c r="I231" i="1"/>
  <c r="I227" i="1"/>
  <c r="I226" i="1"/>
  <c r="I225" i="1"/>
  <c r="I224" i="1"/>
  <c r="I222" i="1"/>
  <c r="I221" i="1"/>
  <c r="I220" i="1"/>
  <c r="I219" i="1"/>
  <c r="I218" i="1"/>
  <c r="I216" i="1"/>
  <c r="I215" i="1"/>
  <c r="I214" i="1"/>
  <c r="I212" i="1"/>
  <c r="I211" i="1"/>
  <c r="I210" i="1"/>
  <c r="I209" i="1"/>
  <c r="I207" i="1"/>
  <c r="I205" i="1"/>
  <c r="I202" i="1"/>
  <c r="I201" i="1"/>
  <c r="I200" i="1"/>
  <c r="I199" i="1"/>
  <c r="I198" i="1"/>
  <c r="I195" i="1"/>
  <c r="I192" i="1"/>
  <c r="I191" i="1"/>
  <c r="I190" i="1"/>
  <c r="I189" i="1"/>
  <c r="I187" i="1"/>
  <c r="I185" i="1"/>
  <c r="I183" i="1"/>
  <c r="I181" i="1"/>
  <c r="I180" i="1"/>
  <c r="I179" i="1"/>
  <c r="I178" i="1"/>
  <c r="I176" i="1"/>
  <c r="I174" i="1"/>
  <c r="I171" i="1"/>
  <c r="I170" i="1"/>
  <c r="I167" i="1"/>
  <c r="I165" i="1"/>
  <c r="I164" i="1"/>
  <c r="I162" i="1"/>
  <c r="I161" i="1"/>
  <c r="I160" i="1"/>
  <c r="I159" i="1"/>
  <c r="I158" i="1"/>
  <c r="I157" i="1"/>
  <c r="I156" i="1"/>
  <c r="I155" i="1"/>
  <c r="I154" i="1"/>
  <c r="I153" i="1"/>
  <c r="I152" i="1"/>
  <c r="I149" i="1"/>
  <c r="I148" i="1"/>
  <c r="I147" i="1"/>
  <c r="I144" i="1"/>
  <c r="I143" i="1"/>
  <c r="I142" i="1"/>
  <c r="I141" i="1"/>
  <c r="I140" i="1"/>
  <c r="I138" i="1"/>
  <c r="I137" i="1"/>
  <c r="I135" i="1"/>
  <c r="I131" i="1"/>
  <c r="I130" i="1"/>
  <c r="I129" i="1"/>
  <c r="I128" i="1"/>
  <c r="I127" i="1"/>
  <c r="I126" i="1"/>
  <c r="I125" i="1"/>
  <c r="I124" i="1"/>
  <c r="I122" i="1"/>
  <c r="I121" i="1"/>
  <c r="I120" i="1"/>
  <c r="I119" i="1"/>
  <c r="I118" i="1"/>
  <c r="I116" i="1"/>
  <c r="I115" i="1"/>
  <c r="I114" i="1"/>
  <c r="I112" i="1"/>
  <c r="I111" i="1"/>
  <c r="I110" i="1"/>
  <c r="I109" i="1"/>
  <c r="I108" i="1"/>
  <c r="I107" i="1"/>
  <c r="I106" i="1"/>
  <c r="I104" i="1"/>
  <c r="I102" i="1"/>
  <c r="I101" i="1"/>
  <c r="I100" i="1"/>
  <c r="I99" i="1"/>
  <c r="I97" i="1"/>
  <c r="I96" i="1"/>
  <c r="I95" i="1"/>
  <c r="I94" i="1"/>
  <c r="I93" i="1"/>
  <c r="I92" i="1"/>
  <c r="I90" i="1"/>
  <c r="I89" i="1"/>
  <c r="I88" i="1"/>
  <c r="I87" i="1"/>
  <c r="I84" i="1"/>
  <c r="I82" i="1"/>
  <c r="I81" i="1"/>
  <c r="I79" i="1"/>
  <c r="I78" i="1"/>
  <c r="I76" i="1"/>
  <c r="I75" i="1"/>
  <c r="I73" i="1"/>
  <c r="I72" i="1"/>
  <c r="I71" i="1"/>
  <c r="I70" i="1"/>
  <c r="I68" i="1"/>
  <c r="I66" i="1"/>
  <c r="I63" i="1"/>
  <c r="I62" i="1"/>
  <c r="I61" i="1"/>
  <c r="I60" i="1"/>
  <c r="I56" i="1"/>
  <c r="I55" i="1"/>
  <c r="I54" i="1"/>
  <c r="I52" i="1"/>
  <c r="I51" i="1"/>
  <c r="I50" i="1"/>
  <c r="I49" i="1"/>
  <c r="I48" i="1"/>
  <c r="I47" i="1"/>
  <c r="I46" i="1"/>
  <c r="I45" i="1"/>
  <c r="I42" i="1"/>
  <c r="I41" i="1"/>
  <c r="I40" i="1"/>
  <c r="I36" i="1"/>
  <c r="I35" i="1"/>
  <c r="I33" i="1"/>
  <c r="I32" i="1"/>
  <c r="I30" i="1"/>
  <c r="I27" i="1"/>
  <c r="I26" i="1"/>
  <c r="I22" i="1"/>
  <c r="I21" i="1"/>
  <c r="I20" i="1"/>
  <c r="I19" i="1"/>
  <c r="I18" i="1"/>
  <c r="I17" i="1"/>
  <c r="I16" i="1"/>
  <c r="I15" i="1"/>
  <c r="I14" i="1"/>
  <c r="I11" i="1"/>
  <c r="I10" i="1"/>
  <c r="M8" i="1" l="1"/>
</calcChain>
</file>

<file path=xl/sharedStrings.xml><?xml version="1.0" encoding="utf-8"?>
<sst xmlns="http://schemas.openxmlformats.org/spreadsheetml/2006/main" count="5097" uniqueCount="1487">
  <si>
    <t>MAHAGENCO</t>
  </si>
  <si>
    <t>Capital Cost Approval Petition Formats - Generation</t>
  </si>
  <si>
    <t>Form 14.4 : Break up of Construction / Supply / Services / Package</t>
  </si>
  <si>
    <t>Sr. No.</t>
  </si>
  <si>
    <t>Name / No. of Construction / Supply / Service Package</t>
  </si>
  <si>
    <t>Scope of works (in line with head of cost break-ups as applicable)</t>
  </si>
  <si>
    <t>Whether awarded through ICB/DCB/Departmentally</t>
  </si>
  <si>
    <t>No. of bids recd.</t>
  </si>
  <si>
    <t>Date of Award</t>
  </si>
  <si>
    <t>Date of Start of Work</t>
  </si>
  <si>
    <t>Scheduled date of completion of work</t>
  </si>
  <si>
    <t>Actual date of completion of work</t>
  </si>
  <si>
    <t>Value of Award in Rs. Crore</t>
  </si>
  <si>
    <t>Firm or with Escalation in prices</t>
  </si>
  <si>
    <t>Total incl. Price Variation</t>
  </si>
  <si>
    <t>Actual expenditure till the completion or upto COD whichever is earlier (Rs. Crore)</t>
  </si>
  <si>
    <t>1 x 660 MW Bhusawal Project Unit 6</t>
  </si>
  <si>
    <t>BTG + BOP + FGD + SCR</t>
  </si>
  <si>
    <t>ICB</t>
  </si>
  <si>
    <t>17.01.2018</t>
  </si>
  <si>
    <t>31.12.2018</t>
  </si>
  <si>
    <t>30.06.2022</t>
  </si>
  <si>
    <t>21.02.2025</t>
  </si>
  <si>
    <t>Esclation in prices upto 20 %</t>
  </si>
  <si>
    <t>1x660 MW Bhusawal Project - Eshtablishment related Expenditure</t>
  </si>
  <si>
    <t>Procurement of personal steel bed and other items required for temporary chummery at 1x660 MW Bhusawal Project, Deepnagar (PO NO - 4500139820)</t>
  </si>
  <si>
    <t>DCB</t>
  </si>
  <si>
    <t>Work contract for providing services of drivers for day to day office work at 1x660 MW Bhusawal Project (PO NO - 4500137624)</t>
  </si>
  <si>
    <t>1x660 MW Bhusawal Project - Other misc_BHEL R&amp;C Expenditure</t>
  </si>
  <si>
    <t>Procurement of lubrication oil through rate contract at 1x660 MW, BTPS at risk &amp; cost of M/s. BHEL. (PO NO - 4500137233)</t>
  </si>
  <si>
    <t>-</t>
  </si>
  <si>
    <t>Procurement of lubrication oil through rate contract at 1x660 MW, BTPS at risk &amp; cost of M/s. BHEL. (PO NO - 4500137237)</t>
  </si>
  <si>
    <t>1x660 MW Bhusawal Project - Other misc Expenditure</t>
  </si>
  <si>
    <t>Procurement of Control Cable for provision of Generator protection Trip on operation of Tee-Differential proteacttion of 400 KV GT bay at 1x660 MW Bhusawal Project (PO NO - 4500135615)</t>
  </si>
  <si>
    <t>Work contract for providing services of computer operators for day-to-day office works at 1x660MW Bhusawal Project (PO NO - 4500136722)</t>
  </si>
  <si>
    <t>Supply , erection and commissioning of high masts in 2x500 MW and 1x660 MW railway siding yard at deepnagar bhusawal (PO NO - 4500135481)</t>
  </si>
  <si>
    <t>Work Contract for providing skilled manpower in Coal Handling Plant for monitoring the site activities &amp; unskilled assistant for Fire Fighting works at 1X660 MW at 1X660 MW Bhusawal Project. (PO NO - 4500136301)</t>
  </si>
  <si>
    <t>Work contract for Boiler balance structure welding works at 1x660MW Bhusawal Project. (PO NO - 4500136467)</t>
  </si>
  <si>
    <t>Deployment of MSSC (MSF) for security services at 1x660 MW Bhusawal Project (PO NO - 4500135502)</t>
  </si>
  <si>
    <t>Work contract for providing Safety Assistants / Safety Sergeants to assist safety works at 1X660 MW Bhusawal Project (PO NO - 4500135358)</t>
  </si>
  <si>
    <t>Work of hiring of vehicles (TATA Sumo/NEO/Scorpio/Bolero) along with drivers for MSF staff at 1X660 MW Bhusawal Project through tenderization (PO NO - 4500135327)</t>
  </si>
  <si>
    <t>Work of photography and video shooting at 1x660 MW Bhusawal Project through tenderization (PO NO - 4500134876)</t>
  </si>
  <si>
    <t>Procurement of Plotter printer original cartridges Canon Ink tank PFI-8120 through GeM portal (PO NO - 4500135027)</t>
  </si>
  <si>
    <t>Work of providing and fixing aluminum partitions on as-and-when required basis at 1x660MW Bhusawal Project (PO NO - 4500135062)</t>
  </si>
  <si>
    <t>hiring consultancy services for analysis of boiler thermal expansion and temperature variation after spiral water wall restoration work at 1x660MW Bhusawal Project (PO NO - 4500135080)</t>
  </si>
  <si>
    <t>Procurement tailored made apron for engineers and covers for chairs at 1x660MW Bhusawal Project office (PO NO - 4500134547)</t>
  </si>
  <si>
    <t>Procurement and installation of MW indicators and frequency displays for Plant Control Room (PCR) along with supply of measuring instruments for 1x660 MW Bhusawal Project (PO NO - 4500134270)</t>
  </si>
  <si>
    <t>Hiring consultancy services to analyse deformation observed in spiral water walls of supercritical boiler at 1x660 MW Bhusawal project &amp; for reviewing repair &amp; rectification action plan submitted by M/s. BHEL.
 (PO NO - 4500133333)</t>
  </si>
  <si>
    <t>Procurement of  Industrial safety helmet  at 1 x 660 MW Bhusawal Project, Deepnagar through GeM portal (PO NO - 4500134188)</t>
  </si>
  <si>
    <t>Providing skilled manpower in Coal Handling Plant for monitoring the site activities &amp; unskilled assistant for Fire Fighting works at 1X660 MW Bhusawal Project by placing limited enquiry. (PO NO - 4500133886)</t>
  </si>
  <si>
    <t>Procurement of Computer and network spares through GeM portal (PO NO - 4500133590)</t>
  </si>
  <si>
    <t>Work contract for hiring of vehicle along with driver for Security staff on round-o-clock at 1x660 MWBhusawal Project (PO NO - 4500133712)</t>
  </si>
  <si>
    <t>Work contract for providing services of unskilled labours for day-to-day office work at 1x660 MW Bhusawal Project.
 (PO NO - 4500133236)</t>
  </si>
  <si>
    <t>Work contract for Hiring services of M/s. CPRI, Nagpur for boiler tube samples metallurgical analysis at 1x660 MW project Bhusawal (PO NO - 4500133345)</t>
  </si>
  <si>
    <t>Work of hiring of SUV (Mahindra TUV/Bolero or equivalent ) along with driver for project staff at 1x660MW Bhusawal Project (PO NO - 4500133256)</t>
  </si>
  <si>
    <t>Work of hiring of vehicle (TATA Indica/Vista/Bolt, or equivalent) along with driver for Superintending Engineers (Project) at 1x660 MW Bhusawal Project (PO NO - 4500133237)</t>
  </si>
  <si>
    <t>Supply and installation of Large Format Display (65 Inches/164 CM) for conference hall at Central Control Room (CCR) at 1x660 MW project office through GeM portal (PO NO - 4500132783)</t>
  </si>
  <si>
    <t>Hiiring services of VNIT, Nagpur for boiler tube samples analysis viz. Tensile Testing, Hardness Testing, Microscopy - Optical+ Sem, With Sample Cutting, machining &amp; Specimen Preparation at 1x660 MW Bhusawal Project. (PO NO - 4500132778)</t>
  </si>
  <si>
    <t>Works of Design, Supply, Installation and Commissioning of IT system for establishing DSM (Deviation Settlement Mechanism) database connectivity at 1x660 MW project Unit-6 through GeM portal (PO NO - 4500132402)</t>
  </si>
  <si>
    <t>Work contract for supplying air coolers on hire basis at 1x660 MW Bhusawal Project (PO NO - 4500132568)</t>
  </si>
  <si>
    <t>Work contract for providing assistance for parking management services at 1X660 MW Bhusawal Project site (PO NO - 4500132257)</t>
  </si>
  <si>
    <t>Deployment of MSSC (MSF) for security services at 1x660 MW Bhusawal Project (PO NO - 4500131919)</t>
  </si>
  <si>
    <t>Procurement of Spares for Bull dozer type BD 155, Bhusawal. (PO NO - 4500130644)</t>
  </si>
  <si>
    <t>Supply  of tarpaulin for covering coal in stockyard during monsoon’, at 1 X 660 MW Project Bhusawal (PO NO - 4500130906)</t>
  </si>
  <si>
    <t>Work contract for operation and maintenance of 33/11 KV Substation and cable laying at 1x660MWBhusawal Project (PO NO - 4500130577)</t>
  </si>
  <si>
    <t>Work contract for hiring of vehicle (TATA Indica/Vista/Bolt) along with driver for Dy. CE (P) at 1x660 MW Bhusawal Project (PO NO - 4500130839)</t>
  </si>
  <si>
    <t>Work contract for providing services of computer operators for day-to-day office works at 1x660MW Bhusawal Project through tenderization (PO NO - 4500130858)</t>
  </si>
  <si>
    <t>Supply, Erection and commissioning of Boom Barrier Gate at 1 X 660 MW Bhusawal Project (PO NO - 4500130833)</t>
  </si>
  <si>
    <t>Procurement Night vision binocular for Security Staff at 1x660MW Bhusawal Project office (PO NO - 4500130273)</t>
  </si>
  <si>
    <t>Design, modification of existing 210 MW ADPL lines to making space for routing of 1 X 660 MW ADPL under existing railway culvert for 1 x 600 MW Bhusawal Project (PO NO - 4500130522)</t>
  </si>
  <si>
    <t>Work of hiring of vehicle (TATA Indica/Vista/Bolt) along with driver for Higher officers  at 1x660 MW Bhusawal Project (PO NO - 4500130322)</t>
  </si>
  <si>
    <t>Work of hiring of SUV (Mahindra TUV/Bolero/Neo or equivalent vehicle ) along with driver for security staff at 1x660MW Bhusawal Project (PO NO - 4500130261)</t>
  </si>
  <si>
    <t>Providing temporary police protection at 1x660 MW Bhusawal Project (PO NO - 4500130186)</t>
  </si>
  <si>
    <t>Work contract for BCW pump (mandatory spares) inspection, replacement of damaged heat barrier pipe and demonstration of procedure for preservation of pump at 1x660 MW Bhusawal Project at risk and cost of M/s BHEL. (PO NO - 4500130143)</t>
  </si>
  <si>
    <t>Work contract for deployment of MSSC (MSF) for security services at 1x660 MW Bhusawal Project (PO NO - 4500129666)</t>
  </si>
  <si>
    <t>works of providing customized furniture in the Central Control Room (CCR) comprising of Conference Room, Shift In-Charge cabin and PCR In-Charge sitting arrangements (PO NO - 4500130078)</t>
  </si>
  <si>
    <t>Transportation of 2.0 Lakh Ton coal from BTPS (O&amp;M) to 1x660MW Bhusawal Project site (PO NO - 4500130031)</t>
  </si>
  <si>
    <t>Transportation of 2.0 Lakh Ton coal from BTPS (O&amp;M) to 1x660MW Bhusawal Project site (PO NO - 4500130005)</t>
  </si>
  <si>
    <t>Procurement of HP printer original cartridges through GeM portal (PO NO - 4500130052)</t>
  </si>
  <si>
    <t>Design, manufacturing, supply &amp; installation of upright panel and allied related components at 1x660 MW Bhusawal Project (PO NO - 4500129999)</t>
  </si>
  <si>
    <t>Work of hiring of vehicle vehicles for VIP  on as-and-when required basis at 1x660 MW Bhusawal Project (PO NO - 4500129502)</t>
  </si>
  <si>
    <t>Work of hiring of vehicle vehicles for VIP  on as-and-when required basis at 1x660 MW Bhusawal Project (PO NO - 4500129500)</t>
  </si>
  <si>
    <t>Work contract of "Maintenance works of Split Air Conditioners such as Breakdown Maintenance, Preventive Maintenance, Servicing, Repairing etc." at 1x660MW Project (PO NO - 4500129404)</t>
  </si>
  <si>
    <t>Supply installation, testing, calibration and commissioning of APEX 150 ABT ENERGY METER for  1x660 MW Project Bhusawal (PO NO - 4500125804)</t>
  </si>
  <si>
    <t>Work contract for hiring of expert services of CPRI for work of material hardness test a site for 1 x 660 MW  Bhusawal Project (PO NO - 4500123604)</t>
  </si>
  <si>
    <t>Work of hiring of SUV (Mahindra TUV/Bolero or equivalent ) along with driver for project staff at 1x660MW Bhusawal Project (PO NO - 4500129645)</t>
  </si>
  <si>
    <t>Work contract for safety audit as per IS 14489:1998 of 1x660MW bhusawal Project site (PO NO - 4500128246)</t>
  </si>
  <si>
    <t>Supply, erection &amp; commissioning of high masts at 1x660 MW Project site Bhusawal (PO NO - 4500127828)</t>
  </si>
  <si>
    <t>Providing temporary police protection at 1x660 MW Bhusawal Project (PO NO - 4500128242)</t>
  </si>
  <si>
    <t>Work contract for providing services of drivers for day to day office work at 1x660 MW Bhusawal Project (PO NO - 4500128111)</t>
  </si>
  <si>
    <t>Work of hiring of vehicles (TATA Sumo/NEO/ Scorpio/Bolero) along with drivers for MSF staff at 1X660 MW Bhusawal Project through tenderization (PO NO - 4500126489)</t>
  </si>
  <si>
    <t>Providing assistance for day to day maintenance of electrical installations at project office, staff quarter and other miscellaneous electrical works at 1 X 660 MW Project ,Bhusawal (PO NO - 4500127085)</t>
  </si>
  <si>
    <t>Work of hiring of SUV (Mahindra TUV/Bolero/Neo or equivalent vehicle ) along with driver for security staff at 1x660MW Bhusawal Project (PO NO - 4500126982)</t>
  </si>
  <si>
    <t>Providing temporary police protection at 1x660 MW Bhusawal Project (PO NO - 4500126933)</t>
  </si>
  <si>
    <t>Work contract for providing services of unskilled labours for day-to-day office work at 1x660 MW Bhusawal Project (PO NO - 4500126430)</t>
  </si>
  <si>
    <t>work contract for providing services of computer operator for day-to-day officeworks at 1x660MWBhusawal Project through tenderization (PO NO - 4500126751)</t>
  </si>
  <si>
    <t>Providing temporary police protection at 1x660 MW Bhusawal Project (PO NO - 4500126767)</t>
  </si>
  <si>
    <t>Work contract for providing assistance for parking management services at 1X660 MW Bhusawal Project site (PO NO - 4500126438)</t>
  </si>
  <si>
    <t>Contract for providing skilled assistants for C&amp;I works at 1x660 MW Bhusawal Project (PO NO - 4500125834)</t>
  </si>
  <si>
    <t>Approval for procurement of ink cartridge for SHARP MX-printer through GeM portal (PO NO - 4500125866)</t>
  </si>
  <si>
    <t>Work for Environmental Parameters Monitoring at 1x660MW, Bhusawal Project (PO NO - 4500125665)</t>
  </si>
  <si>
    <t>Contract for providing skilled assistants for Chemical division (Chemist) works at 1X660 MW Bhusawal Project (PO NO - 4500125634)</t>
  </si>
  <si>
    <t>Supply of plastic chair through GeM portal. (PO NO - 4500125640)</t>
  </si>
  <si>
    <t>Work contract for Desert coolers on hire basisat 1x660 MW Bhusawal Project- office (PO NO - 4500124359)</t>
  </si>
  <si>
    <t>Procurement of ruled registers at 1x660 MW project through GeM portal (PO NO - 4500124194)</t>
  </si>
  <si>
    <t>Procurement of Box files at 1x660 MW project through GeM portal (PO NO - 4500124237)</t>
  </si>
  <si>
    <t>Work of hiring of SUV (Mahindra TUV/Bolero) along with driver for project staff at 1x660MW Bhusawal Project (PO NO - 4500124036)</t>
  </si>
  <si>
    <t>Procurement of electrical consumables at 1x660MW Bhusawal Project (PO NO - 4500124023)</t>
  </si>
  <si>
    <t>Work of hiring of SUV (Mahindra TUV/Bolero/Neo or equivalent vehicle ) along with driver for security staff at 1x660MW Bhusawal Project (PO NO - 4500123847)</t>
  </si>
  <si>
    <t>Supply of various LT power cables at of 1x660 MW Bhusawal Project (PO NO - 4500123607)</t>
  </si>
  <si>
    <t>Work contract Evaluation of castable and pourable  refractory through VNIT Nagpur (PO NO - 4500123542)</t>
  </si>
  <si>
    <t>Procurement of IPR (Jyoti make RE-300 Relay), Terminal Blocks, MCB (16Amps) and C-Channel for Bhusawal Projects 1x660MW (PO NO - 4500123393)</t>
  </si>
  <si>
    <t>Contract for Weld joint preparations for hardness testing at 1X660 MW Bhusawal Project (PO NO - 4500123397)</t>
  </si>
  <si>
    <t>Procurement of ABT meter (as per MSEDCL specification) for Station Transformer 6B (PO NO - 4500123358)</t>
  </si>
  <si>
    <t>Work contract for providing services of unskilled labours for day-to-day housekeeping and other work at 1x660 MW Bhusawal Project site office as and when required basis at the risk and cost of M/s. BHEL (PO NO - 4500123240)</t>
  </si>
  <si>
    <t>work of hiring of vehicle (TATA Indica/Vista/Bolt, or equivalent) along with driver for Superintending Engineers (Project) at 1x660 MW Bhusawal Project through tenderization (PO NO - 4500123306)</t>
  </si>
  <si>
    <t>Work of fogging of chemicals to contain the spread of flies, insects, mosquitos etc. in and around 1x660 MW Project Office complex area (PO NO - 4500123299)</t>
  </si>
  <si>
    <t>1x660 MW Bhusawal Project - Other misc_Paras FGD Expenditure</t>
  </si>
  <si>
    <t>Providing supply, Erection, Testing &amp; Commissioning LT panel along with Electrical accessories, items etc. for Paras Wet Limestone FGD projects (PO NO - 4500123225)</t>
  </si>
  <si>
    <t>Work of hiring of vehicle (TATA Indica/Vista/Bolt) along with driver for Dy. C.E. (Project) and Higher officers  &amp; services of hiring of vehicles for VIP  on as-and-when required basis at 1x660 MW Bhusawal Project (PO NO - 4500123157)</t>
  </si>
  <si>
    <t>Work of hiring of vehicles for VIP  on as-and-when required basis at 1x660 MW Bhusawal Project (PO NO - 4500123164)</t>
  </si>
  <si>
    <t>Contract for various electrical works associated with installation of electrical equipments for provision of construction power supply at Paras TPS FGD Project (PO NO - 4500123214)</t>
  </si>
  <si>
    <t>Work of photography and video shooting at 1x660 MW Bhusawal Project (PO NO - 4500122909)</t>
  </si>
  <si>
    <t>Procurement of Electrical consumables at 1x660MW Project, Bhusawal (PO NO - 4500122483)</t>
  </si>
  <si>
    <t>Deployment of MSSC (MSF) for security services at 
1x660 MW Bhusawal Project (PO NO - 4500122808)</t>
  </si>
  <si>
    <t>procurement of A4 size paper rim through GeM portal (PO NO - 4500122764)</t>
  </si>
  <si>
    <t>Contract for supply, erection &amp; commissioning of open well submersible pumps at Fulgaon water supply station (PO NO - 4500122727)</t>
  </si>
  <si>
    <t>Procurement of safety shoes, Rain suits &amp; gum boots for the employees working at the office of C.E (Project), 1 x 660 MW Bhusawal Project, Deepnagar (PO NO - 4500122554)</t>
  </si>
  <si>
    <t>Work of dismantling, erection &amp; commissioning of street light poles at project office premises &amp; various locations (PO NO - 4500121916)</t>
  </si>
  <si>
    <t>Work contract of Maintenance works of Split Air Conditioners such as Breakdown Maintenance, Preventive Maintenance, Servicing, Repairing etc. at 1x660MW Project (PO NO - 4500121589)</t>
  </si>
  <si>
    <t>shifting of 11KV Over head Line of Bhusawal rural emanating from 132/11Kv Deepnagar EHV S/s at Railway Siding Area (for Railway Over Bridge) of Bhusawal Projects 1x660MW (PO NO - 4500121734)</t>
  </si>
  <si>
    <t>Work contract for deploying skilled Electrical assistance for commissioning activities  at 1X660 MW Bhusawal Project (PO NO - 4500121508)</t>
  </si>
  <si>
    <t>Work of hiring of SUV (Mahindra TUV/Bolero/Neo or equivalent vehicle) along with driver for security staff at 1x660MW Bhusawal Project (PO NO - 4500121609)</t>
  </si>
  <si>
    <t>Work contract for Conducting RLA study of existing River Water Pump House at Bhusawal TPS (PO NO - 4500121428)</t>
  </si>
  <si>
    <t>Work contract for providing services of drivers for day to day office work at 1x660 MW Bhusawal Project (PO NO - 4500121203)</t>
  </si>
  <si>
    <t>Work Contract for operating scanner cum photocopy (xerox) machine at 1X660 MW Bhusawal Project office (PO NO - 4500120393)</t>
  </si>
  <si>
    <t>Work contract for providing services of computer operator for day-to-day officeworks at 1x660MW Bhusawal Project  (PO NO - 4500120597)</t>
  </si>
  <si>
    <t>Procurement of Laptop and Computer spares, networking devices through GeM portal
 (PO NO - 4500120623)</t>
  </si>
  <si>
    <t>Work of hiring of vehicles (TATA Sumo/ Scorpio/Bolero) along with drivers for MSF staff at 1X660 MW Bhusawal Project through tenderization (PO NO - 4500120398)</t>
  </si>
  <si>
    <t>Work contract for operation &amp; Maintenance of 33/11 KV Substation and cable laying at Bhusawal Project (PO NO - 4500120424)</t>
  </si>
  <si>
    <t>Work of hiring of SUV (Mahindra TUV/Bolero) along with driver for project staff at 1x660MW Bhusawal Project (PO NO - 4500120131)</t>
  </si>
  <si>
    <t>Work contract for providing services of unskilled labours for day-to-day office work at 1x660 MW Bhusawal Project (PO NO - 4500120130)</t>
  </si>
  <si>
    <t>work of cutting of grass, bushes, shrubs, small trees, trimming of trees, removing dead trees and cleaning of area 1x660MW Bhusawal Project site at the risk &amp; cost of M/s. BHEL (PO NO - 4500119861)</t>
  </si>
  <si>
    <t>Work contract for hiring of expert services of CPRI for work of material hardness test a site for 1 x 660 MW  Bhusawal Project (PO NO - 4500119851)</t>
  </si>
  <si>
    <t>Works contract for Providing assistance for day to day maintenance of electrical installations at project office, staff quarter and other miscellaneous electrical works at 1 X 660 MW Project , Bhusawal (PO NO - 4500119227)</t>
  </si>
  <si>
    <t>Procurement of plain and printed registers, log books at 1x660MW Bhusawal Project office (PO NO - 4500119221)</t>
  </si>
  <si>
    <t>Work of upgradation of conference hall PA system at 1x660 MW Bhusawal Project Office (PO NO - 4500119157)</t>
  </si>
  <si>
    <t>Work contract for providing parking management services at 1X660 MW Bhusawal Project site (PO NO - 4500119126)</t>
  </si>
  <si>
    <t>Procurement of stationary items at 1x660MW Bhusawal Project office (PO NO - 4500119038)</t>
  </si>
  <si>
    <t>Provision of Air coolers on hire basis at 1 X 660 MW Project , Bhusawal (PO NO - 4500118464)</t>
  </si>
  <si>
    <t>Work contract for providing round the clock services of medical attendant on ambulance at 1x660 MW Bhusawal Project (PO NO - 4500118387)</t>
  </si>
  <si>
    <t>Work of sourcing Raw Water through abandoned pump house at 210MW BTPS (PO NO - 4500118252)</t>
  </si>
  <si>
    <t>Procurement of Box files at 1x660 MW project through GeM portal (PO NO - 4500117971)</t>
  </si>
  <si>
    <t>Procurement of spring files at 1x660 MW project through GeM portal (PO NO - 4500117978)</t>
  </si>
  <si>
    <t>Procurement of plastic chairs at 1x660 MW project through GeM portal (PO NO - 4500118058)</t>
  </si>
  <si>
    <t>Supply and installation of electrically operated safety siren (Hooter) at 1X660 MW Bhusawal Project (PO NO - 4500117789)</t>
  </si>
  <si>
    <t>Procurement of various storage furniture items at  1x660 MW Bhusawal Project through GeM (PO NO - 4500117844)</t>
  </si>
  <si>
    <t>Work Contract for maintenance and providing catering services at Tapi Guest House (old guest house near Tapi river) at BTPS Deepnagar (PO NO - 4500117249)</t>
  </si>
  <si>
    <t>Contract for construction of shed at 1X660 MW Bhusawal Project office. (PO NO - 4500117199)</t>
  </si>
  <si>
    <t>work of providing and fixing aluminum partition at various sections of 1x660 MW Project Office on as and when required basis. (PO NO - 4500117190)</t>
  </si>
  <si>
    <t>Work of engaging MSSC (MSF) security agency at 1x660 MW Bhusawal Project (PO NO - 4500117043)</t>
  </si>
  <si>
    <t>Work of hiring of vehicle (TATA Indica/Vista/Bolt) along with driver for Project higher officials &amp; services of hiring of vehicles on as-and-when required basis at 1x660 MW Bhusawal Project (PO NO - 4500117186)</t>
  </si>
  <si>
    <t>work Contract for hiring of Ambulance (TATA winger/407/ Equivalent) along with driver on round-o-clock basis at 1x660 MW Bhusawal Project (PO NO - 4500116822)</t>
  </si>
  <si>
    <t>Supply of Reusable N-95 face masks and liquid sanitizer for staff working at 1X660 MW Project office (PO NO - 4500116830)</t>
  </si>
  <si>
    <t>Work of fogging of chemicals to contain the spread of flies, insects, mosquitos etc. in and around 1x660 MW Project Office complex area (PO NO - 4500116869)</t>
  </si>
  <si>
    <t>Procurement of original cartridges for Sharp make photocopier machine through GeM portal (PO NO - 4500116903)</t>
  </si>
  <si>
    <t>Procurement of various printer original cartridges through GeM portal (PO NO - 4500116758)</t>
  </si>
  <si>
    <t>work contract for providing services of computer operator for day-to-day office works at 1x660MW Bhusawal Project  (PO NO - 4500116717)</t>
  </si>
  <si>
    <t>Procurement of Electrical consumables at 1x660MW Project, Bhusawal (PO NO - 4500116287)</t>
  </si>
  <si>
    <t>Work contract of "Maintenance works of Split Air Conditioners such as Breakdown Maintenance, Preventive Maintenance, Servicing, Repairing etc." at 1x660MW Project office (PO NO - 4500116142)</t>
  </si>
  <si>
    <t>Procurement of PC, Printers &amp; Laptops etc (Printer) (PO NO - 4500116149)</t>
  </si>
  <si>
    <t>Procurement of PC, Printers &amp; Laptops etc (Desktop PC) (PO NO - 4500116109)</t>
  </si>
  <si>
    <t>Procurement of Electrical consumables at 1x660MW Project, Bhusawal (PO NO - 4500115940)</t>
  </si>
  <si>
    <t>Procurement of Electrical consumables at 1x660MW Project, Bhusawal (PO NO - 4500115958)</t>
  </si>
  <si>
    <t>Procurement of Electrical consumables at 1x660MW Project, Bhusawal (PO NO - 4500115934)</t>
  </si>
  <si>
    <t>Work contract for hiring of vehicle along with driver for Security staff on round-o-clock at 1x660 MW Bhusawal Project - approval for processing new work contract reg (PO NO - 4500115805)</t>
  </si>
  <si>
    <t>Procurement of submersible sewage/mud pumps at 1X660 MW Bhusawal Project (PO NO - 4500115871)</t>
  </si>
  <si>
    <t>Procurement of submersible sewage/mud pumps at 1X660 MW Bhusawal Project (PO NO - 4500115872)</t>
  </si>
  <si>
    <t>Work of shifting of 11KV Double Pole Structure &amp; XLPE cable (Supply, Erection, Installation of 11KV Two Pole Structures, Cable laying, Re-routing) at Railway Siding Area of Bhusawal Project 1x660MW (PO NO - 4500115925)</t>
  </si>
  <si>
    <t>Work of hiring of vehicle (TATA Indica/Vista/Bolt) along with driver for Superintending Engineers (Project) at 1x660 MW Bhusawal Project (PO NO - 4500115807)</t>
  </si>
  <si>
    <t>Contract for providing &amp; fixing of cushion to various chairs at 1X660 MW Bhusawal Project (PO NO - 4500115607)</t>
  </si>
  <si>
    <t>Contract for operating plotter machine and scanner cum photocopy (xerox) machine at 1X660 MW Bhusawal Project office (PO NO - 4500115558)</t>
  </si>
  <si>
    <t>Work contract for providing services of drivers for day to day office work at 1x660 MW Bhusawal Project (PO NO - 4500115528)</t>
  </si>
  <si>
    <t>Procurement of computer keyboard and mouse (combo) set through GeM portal (PO NO - 4500115530)</t>
  </si>
  <si>
    <t>Work contract for providing Safety Assistants / Safety Sergeants to assist safety works at 1X660 MW Bhusawal Project. (PO NO - 4500115292)</t>
  </si>
  <si>
    <t>Work of hiring of vehicles (TATA Sumo/ Scorpio/Bolero) along with drivers for MSF staff at 1X660 MW Bhusawal Project (PO NO - 4500115444)</t>
  </si>
  <si>
    <t>Procurement of printer cartridges &amp; ink bottles through GeM portal. (Cartridges) (PO NO - 4500115226)</t>
  </si>
  <si>
    <t>Work contract for providing &amp; fixing of 3D LED light name board at 1X660 MW Bhusawal Project main gate (PO NO - 4500115300)</t>
  </si>
  <si>
    <t>Procurement of various security items through GeM portal (HHMD) (PO NO - 4500115170)</t>
  </si>
  <si>
    <t>Procurement of various security items through GeM portal (Search light torch) (PO NO - 4500115171)</t>
  </si>
  <si>
    <t>Work contract for operation and maintenance of 33KV/11KV substation and cable laying at 1x660MW Project, Bhusawal. (PO NO - 4500114413)</t>
  </si>
  <si>
    <t>Work contract for providing services of unskilled labours for day-to-day office work at 1x660 MW Bhusawal Project (PO NO - 4500115035)</t>
  </si>
  <si>
    <t>Procurement of 33/11  KV substation transformer control panel spares at 1x660MW Project, Bhusawal (PO NO - 4500114646)</t>
  </si>
  <si>
    <t>Work of erection and commissioning of street light system at super D, Type II building area, Tapi guest house and project office premises (PO NO - 4500114590)</t>
  </si>
  <si>
    <t>Wwork contract for providing cleaning services at security gate of 1X660 MW Bhusawal Project (PO NO - 4500114622)</t>
  </si>
  <si>
    <t>Procurement of various security items through GeM portal (Trolley Mirror) (PO NO - 4500114631)</t>
  </si>
  <si>
    <t>Work contract for providing parking management services at 1X660 MW Bhusawal Project site (PO NO - 4500114521)</t>
  </si>
  <si>
    <t>Supply &amp; installation of 55 nos. of End Point Security Anti-Virus Software with validity of 3 years through Government e-Marketplace (GeM) portal at 1x660MW Bhusawal Project (PO NO - 4500114520)</t>
  </si>
  <si>
    <t>works contract for day to day maintenance of electrical installations at project office, staff quarters and other miscellaneous electrical works at 1x660MW Project, Bhusawal (PO NO - 4500114538)</t>
  </si>
  <si>
    <t>work contract for Provision of Air Coolers on hire basis at 1x660 MW Bhusawal Project (PO NO - 4500113774)</t>
  </si>
  <si>
    <t>Supply ,Erection and commissioning of High Masts at Project Site (PO NO - 4500113326)</t>
  </si>
  <si>
    <t>Work contract for providing services of computer operator for day-to-day office works at 1x660MW Bhusawal Project  (PO NO - 4500113522)</t>
  </si>
  <si>
    <t>Contract for carrying out Safety Audit as per IS 14489 : 1998in 1X660 MW Bhusawal Project (PO NO - 4500113485)</t>
  </si>
  <si>
    <t>Contract for providing Safety Assistants / Safety Sergeants to assist Safety work at 1X660 MW Bhusawal Project (PO NO - 4500113502)</t>
  </si>
  <si>
    <t>Procurement of CCTV items for 1X660 MW MSPGCL project material entry gate through GeM portal (MONITOR / DISPLAY) (PO NO - 4500113025)</t>
  </si>
  <si>
    <t>Procurement of various safety related equipments at 1x660MW Bhusawal Project office (PO NO - 4500113258)</t>
  </si>
  <si>
    <t>Supply, Installation &amp; Testing of 42U capacity server cum network rack alongwith all ancillary system components for 1x660MW Bhusawal Project (PO NO - 4500113043)</t>
  </si>
  <si>
    <t>Work of photography and video shooting at 1x660 MW Bhusawal Project (PO NO - 4500112899)</t>
  </si>
  <si>
    <t>Supply, Installation &amp; Testing of 42U capacity server cum network rack alongwith all ancillary system components for 1x660MW Bhusawal Project (PO NO - 4500112893)</t>
  </si>
  <si>
    <t>Procurement of Line Interactive Uninterruptible Power Source (UPS) and Canon TM-5300 Ink Tank PFI-8120 cartridge for plotter at 1x660 MW MSPGCL Project (PO NO - 4500112775)</t>
  </si>
  <si>
    <t>Wwork of providing and fixing aluminum partition at various sections of 1x660 MW Project Office (PO NO - 4500112785)</t>
  </si>
  <si>
    <t>Work contract for servicing &amp; maintenance of foot operated wash basins installed at 1X660 MW Bhusawal Project (PO NO - 4500112560)</t>
  </si>
  <si>
    <t>Work of engaging MSSC (MSF) security agency at 1x660MW Bhusawal Project. (PO NO - 4500112688)</t>
  </si>
  <si>
    <t>Procurement of plotter paper roll of various sizes through GeM portal (A0) (PO NO - 4500112403)</t>
  </si>
  <si>
    <t>Procurement of plotter paper roll of various sizes through GeM portal (A1) (PO NO - 4500112404)</t>
  </si>
  <si>
    <t>Work of engaging MSSC (MSF) security agency at 1x660MW Bhusawal Project. (PO NO - 4500112257)</t>
  </si>
  <si>
    <t>Procurement and installation of biometric (Face recognition) attendance machine at project office (PO NO - 4500111987)</t>
  </si>
  <si>
    <t>Procurement of Large Format display at 1X660 MW Project Bhusawal - (164 CM) (PO NO - 4500111824)</t>
  </si>
  <si>
    <t>Procurement of LED Street light fixtures at 1x660MW Project, Bhusawal (PO NO - 4500111842)</t>
  </si>
  <si>
    <t>Supply of Reusable N-95 face masks and other healthcare accessories for staff working at 1X660 MW Project office (PO NO - 4500111745)</t>
  </si>
  <si>
    <t>Supply, installation, testing and commissioning of DC system (battery bank with charger) for 33/11KV substation supplying construction power supply at 1X660 MW Project Bhusawal. (PO NO - 4500111658)</t>
  </si>
  <si>
    <t>Procurement of safety shoes, Rain suits &amp; gum boots for the employees working at the office of C.E (Project), 1 x 660 MW Bhusawal Project, Deepnagar (PO NO - 4500111657)</t>
  </si>
  <si>
    <t>Procurement of 33/11KV construction power supply substation spares and electrical consumables at 1x660MW Bhusawal project (PO NO - 4500111609)</t>
  </si>
  <si>
    <t>Procurement and installation of server at project office (PO NO - 4500111515)</t>
  </si>
  <si>
    <t>Procurement of potential and current transformers of various ratings at 1x660MW Project, Bhusawal (PO NO - 4500111458)</t>
  </si>
  <si>
    <t>Work of fabrications of security barricades and material storages racks at 1x660 MW Bhusawal project office (PO NO - 4500111206)</t>
  </si>
  <si>
    <t>Procurement of security helmet through GeM portal (PO NO - 4500111052)</t>
  </si>
  <si>
    <t>Contract for hiring of Ambulance (TATA winger/407) along with driver on round-o-clock basis at 1x660 MW Bhusawal Project. (PO NO - 4500108800)</t>
  </si>
  <si>
    <t>Procurement of reflective tape for security through GeM portal (PO NO - 4500111055)</t>
  </si>
  <si>
    <t>Supply &amp; Installation of Porta Cabin at 1x660MW Bhusawal Project (PO NO - 4500110940)</t>
  </si>
  <si>
    <t>procurement &amp; installation of Automatic hand sanitizer machine &amp; Hands free hand washing points at 1X660 MW Bhusawal Project office complex &amp; site (PO NO - 4500110954)</t>
  </si>
  <si>
    <t>Work contract for hiring of vehicle along with driver for Security staff on round-o-clock at 1x660 MW Bhusawal Project (PO NO - 4500110926)</t>
  </si>
  <si>
    <t>Work contract for construction of anti chamber at CE cabin at 1x660 MW Bhusawal project office (PO NO - 4500110875)</t>
  </si>
  <si>
    <t>Procurement projectoor screen at 1X660 MW Project Bhusawal (PO NO - 4500110803)</t>
  </si>
  <si>
    <t>Procurement of various stationary items (PO NO - 4500110734)</t>
  </si>
  <si>
    <t>Procurement of street light poles at 1x660MW Bhusawal project. (PO NO - 4500110537)</t>
  </si>
  <si>
    <t>Work contract for providing services of drivers for day to day office work at 1x660 MW Bhusawal Project. (PO NO - 4500110534)</t>
  </si>
  <si>
    <t>Supply of LT, DC and control cables for 1X660 MW Project Bhusawal.  (PO NO - 4500110503)</t>
  </si>
  <si>
    <t>Work of providing and fixing mosquito grills to office windows at 1x660MW Bhusawal Project office area (PO NO - 4500110449)</t>
  </si>
  <si>
    <t>work of hiring of vehicles (TATA Sumo/ Scorpio/Bolero) along with drivers for MSF staff at 1X660 MW Bhusawal Project (PO NO - 4500110432)</t>
  </si>
  <si>
    <t>Procurement of instant water heaters (Geysers) for renovated project quarters at Bhusawal Project (PO NO - 4500110440)</t>
  </si>
  <si>
    <t>Supply of various sanitizing items at 1X660 MW Project office (PO NO - 4500110422)</t>
  </si>
  <si>
    <t>Supply and works of alternate cable laying for 11KV construction power supply (PO NO - 4500110346)</t>
  </si>
  <si>
    <t>Procurement of computer tables through GeM portal (PO NO - 4500110348)</t>
  </si>
  <si>
    <t>Work Contract for maintenance and providing catering services at Tapi Guest House (old guest house near Tapi river) at BTPS Deepnagar (PO NO - 4500110367)</t>
  </si>
  <si>
    <t>Work contract for providing services of unskilled labours for day to day office work at 1x660 MW Bhusawal Project (PO NO - 4500110328)</t>
  </si>
  <si>
    <t>Contract for operating newly procured plotter machine and scanner cum photocopy (xerox) machine at 1X660 MW Bhusawal Project office. (PO NO - 4500110252)</t>
  </si>
  <si>
    <t>Contract for providing Safety Assistants / Safety Sergeants to assist Safety work at 1X660 MW Bhusawal Project (PO NO - 4500110275)</t>
  </si>
  <si>
    <t>Procurement of revolving chairs through GeM portal (PO NO - 4500110261)</t>
  </si>
  <si>
    <t>Procurement of A4 paper RIM through GeM (PO NO - 4500110244)</t>
  </si>
  <si>
    <t>Procurement of various printer cartridges at 1X660 MW Project Bhusawal (PO NO - 4500110250)</t>
  </si>
  <si>
    <t>Contract for spraying of disinfectant for maintaining sanitation at 1X660 MW Bhusawal Project office complex. (PO NO - 4500110206)</t>
  </si>
  <si>
    <t>Works contract for day to day maintenance of electrical installations at project office, staff quarters and other miscellaneous electrical works in the project premises. (PO NO - 4500109822)</t>
  </si>
  <si>
    <t>work of hiring of vehicle (TATA Indica/Vista/Bolt) along with driver for Dy. C.E. (Project) &amp; services of hiring of vehicles on as-and-when required basis at 1x660 MW Bhusawal Project (PO NO - 4500109440)</t>
  </si>
  <si>
    <t>Work contract for supplying air coolers on hire basis at 1x660 MW Bhusawal Project. (PO NO - 4500109438)</t>
  </si>
  <si>
    <t>Work contract for operation &amp; maintenance of 33/11KV substation and cable laying at Bhusawal Project (PO NO - 4500109794)</t>
  </si>
  <si>
    <t>Work of hiring of vehicles (Mahindra TUV 300) along with driver at 1X660 MW Bhusawal Project. (PO NO - 4500109070)</t>
  </si>
  <si>
    <t>Work of dismentling, shifting and re-erection of 11KV two pole structure with underground cable in front of 2x500MW Factory gate. (PO NO - 4500108990)</t>
  </si>
  <si>
    <t>Procurement &amp; installation of UTM device (Sophos XG-135) with three years license for the O/o Chief Engineer (Project), 1X660 MW Project Bhusawal through GeM portal (PO NO - 4500109193)</t>
  </si>
  <si>
    <t>Work contract for maintenance of 1.5T &amp; 2T split air conditioners installed at project office. (PO NO - 4500109131)</t>
  </si>
  <si>
    <t>Work contract for providing parking management services at  1x660 MW Bhusawal project office (PO NO - 4500108775)</t>
  </si>
  <si>
    <t>Work contract for hiring of vehicles along with driver for Superintending Engineer (Project) at 1x660 MW Bhusawal Project. (PO NO - 4500108617)</t>
  </si>
  <si>
    <t>Procurement of A4 paper rims at 1x660 MW Bhusawal project office through GeM portal (PO NO - 4500109060)</t>
  </si>
  <si>
    <t>Procurement of New large format Inkjet (colour) plotter for the office of Cheif Engineer at 1x660 MW Bhusawal project office through GeM portal (PO NO - 4500108511)</t>
  </si>
  <si>
    <t xml:space="preserve"> Work contract for cutting of grass, bushes, shrubs, small trees, trimming of trees and removing dead trees at 1x660 MW Bhusawal project office (PO NO - 4500108487)</t>
  </si>
  <si>
    <t>Procurement of Industrial Safety Helmet for the office of Cheif Engineer at 1x660 MW Bhusawal project office through GeM portal (PO NO - 4500108532)</t>
  </si>
  <si>
    <t>Procurement of new scanner cum photocopy machine at project office through GeM portal (PO NO - 4500108454)</t>
  </si>
  <si>
    <t>Procurement of Projector at project office through GeM portal (PO NO - 4500108456)</t>
  </si>
  <si>
    <t>Work of electrification of 03 Nos. of D-type buildings (18 quarters) and 04 Nos. of E-type buildings (24 quarters) alongwith providing &amp; fitting of electrical items, fixtures etc. at BTPS colony (PO NO - 4500108470)</t>
  </si>
  <si>
    <t>Supply &amp; Installation of air conditioners &amp; appliances with accessories for project transit quarter. (PO NO - 4500106506)</t>
  </si>
  <si>
    <t>Work of engaging MSSC (MSF) security agency at 1x660 MW Bhusawal Project. (PO NO - 4500106329)</t>
  </si>
  <si>
    <t>Hiring of vehicle along with driver for Security staff for round the clock at 1x660 MW Bhusawal Project through tenderization
 (PO NO - 4500105522)</t>
  </si>
  <si>
    <t>Procurement of A3 &amp; A4 paper rim through GeM portal (PO NO - 4500117065)</t>
  </si>
  <si>
    <t>Contract for hiring of Ambulance (TATA winger/407) along with driver on round-o-clock basis at 1x660 MW Bhusawal Project. (PO NO - 4500117072)</t>
  </si>
  <si>
    <t>Procurement of Poly Carbonate Shield(MHA) at project office through GeM portal (PO NO - 4500108416)</t>
  </si>
  <si>
    <t>Procurement of poly carbonate lathi at project office through GeM portal (PO NO - 4500108406)</t>
  </si>
  <si>
    <t>Work contract for providing services of computer operators for day to day office work at 1x660 MW Bhusawal Project (PO NO - 4500108386)</t>
  </si>
  <si>
    <t>Work contract for providing services of computer operators for day to day office work at 1x660 MW Bhusawal Project (PO NO - 4500108385)</t>
  </si>
  <si>
    <t>Work contract for providing aluminum partition at 1x660 MW Bhusawal project office (PO NO - 4500108304)</t>
  </si>
  <si>
    <t>Procurement of various transformer protection relays for 33/11KV substation at x1660MW Bhusawal Project. (PO NO - 4500108214)</t>
  </si>
  <si>
    <t>Contract for hiring of vehicle along with driver for MSSC (MSF) staff for round the clock at 1x660 MW Bhusawal Project (PO NO - 4500107936)</t>
  </si>
  <si>
    <t>Procurement of color printer through GeM portal at 1X660 MW Project (PO NO - 4500107871)</t>
  </si>
  <si>
    <t>Procurement of Desktop computers for 1x660MW Bhusawal Project office. (PO NO - 4500107618)</t>
  </si>
  <si>
    <t>Procurement of multifunction printers for Project Office through GeM portal. (PO NO - 4500107569)</t>
  </si>
  <si>
    <t>Contract for providing services of computer operators for day to day office work at 1x660 MW Bhusawal Project. (PO NO - 4500107567)</t>
  </si>
  <si>
    <t>Procurement of Laptops for Project Office through GeM portal (PO NO - 4500107527)</t>
  </si>
  <si>
    <t>PROCUREMENT OF ESSENTIAL SPARES REQUIRED FOR 33KV &amp; 11KV ABB MAKE VCBs AT 33/11KV SUBSTATION. (PO NO - 4500107483)</t>
  </si>
  <si>
    <t>WORK CONTRACT FOR REPAIRING/OVERHAULING OF 33KV &amp; 11KV ABB MAKE VCBs AT 33/11KV SUBSTATION (PO NO - 4500107426)</t>
  </si>
  <si>
    <t>Procurement of ceiling fans for various newly renovated NE-type &amp; D-type quarters at BTPS colony. (PO NO - 4500107263)</t>
  </si>
  <si>
    <t>Work contract for point wiring at 1x660MW Bhusawal Project on as &amp; when requird basis. (PO NO - 4500107261)</t>
  </si>
  <si>
    <t>Work contract for day to day electrical installations at project office, staff quarters &amp; other electrical works at Bhusawal Project Premises. (PO NO - 4500106937)</t>
  </si>
  <si>
    <t>Procurement of All-in-one computers for senior officers at Bhusawal Project office through GeM. (PO NO - 4500106287)</t>
  </si>
  <si>
    <t>Contract for miscellaneous electrical works during renovation &amp; modification of cabins of senior officers at Bhusawal Project (PO NO - 4500106196)</t>
  </si>
  <si>
    <t>Supply of 5 KV Insulation Tester for day to day maintenance of the electrical installations for Bhusawal Project. (PO NO - 4500106160)</t>
  </si>
  <si>
    <t>Procurement of Chairs for Office of Dy. Chief Engineer(project) 1x660 MW Bhusawal Project Office. (PO NO - 4500105965)</t>
  </si>
  <si>
    <t>work of providing, making and fixing of Glazed partition, partition framing, door modification and reception sitting arrangement at 1X660 MW, Bhusawal Project (PO NO - 4500105963)</t>
  </si>
  <si>
    <t>work of providing, making and fixing of Conference sitting arrangement, Removal of old partition, partition framing, Highlighter and back paneling  light arrangement of C.E. cabin at 1X660 MW, Bhusawal Project. (PO NO - 4500105955)</t>
  </si>
  <si>
    <t>Contract for hiring of vehicle along with
driver for Superintending Engineer (Project) at 1x660 MW Bhusawal Project
 (PO NO - 4500105402)</t>
  </si>
  <si>
    <t>Procurement of Desktop Computers for project office (through GeM portal : 6 nos) (PO NO - 4500105252)</t>
  </si>
  <si>
    <t>Procurement &amp; installation of water heaters &amp; AC's with accessories for project Transit quarter BM-23 (PO NO - 4500104831)</t>
  </si>
  <si>
    <t>Contract for providing services of driver for day to day office work at 1x660 MW Bhusawal Project (PO NO - 4500104781)</t>
  </si>
  <si>
    <t>Work contract for providing services of computer operator for day to day office work at 1x660 MW Bhusawal Project through tenderization
 (PO NO - 4500104780)</t>
  </si>
  <si>
    <t>Work of providing establishment &amp; interconnection of LAN Network at 1x660MW project office. (PO NO - 4500104751)</t>
  </si>
  <si>
    <t>Work contract for providing services of unskilled &amp; semi-skilled labours for day to day office work at 1x660 MW Bhusawal Project through tenderization (PO NO - 4500104750)</t>
  </si>
  <si>
    <t>Procurement of 06Nos. All-In-One printer required for Office of Dy. Chief Engineer (Proj.) through GeM (PO NO - 4500104741)</t>
  </si>
  <si>
    <t>Procurement of home appliances for project transit quarter (PO NO - 4500104724)</t>
  </si>
  <si>
    <t>Work contract for maintenance and providing catering services at old guest house (near Tapi river), BTPS Deepnagar through tenderization. (PO NO - 4500104530)</t>
  </si>
  <si>
    <t>Work contract for hiring of vehicles for project staff along with driver &amp; fuel for 1x660 MW Bhusawal Project office through tenderization (PO NO - 4500104383)</t>
  </si>
  <si>
    <t>1x660 MW Bhusawal Project - MCE Expenditure</t>
  </si>
  <si>
    <t>Payment of MCE Insurance Premium to M/s. BHEL - New Delhi (PO NO - 4500103519)</t>
  </si>
  <si>
    <t>Work of maintenance &amp; repair of 1.5/2 T AC &amp; water cooler with RO at  1x660 MW Bhusawal Project office. (PO NO - 4500103365)</t>
  </si>
  <si>
    <t>Supply of general electrical items for routine maintenance work of project office &amp; quarters. (PO NO - 4500103333)</t>
  </si>
  <si>
    <t>Hiring of Air coolers during summer season for 1x660 MW Bhusawal Project (PO NO - 4500103194)</t>
  </si>
  <si>
    <t>Payment of MCE Insurance Premium to M/s. BHEL - New Delhi (PO NO - 4500103166)</t>
  </si>
  <si>
    <t>Procurement of networking materials required for establishment of LAN at 1x660 MW Bhusawal Project (PO NO - 4500103087)</t>
  </si>
  <si>
    <t>Procurement of LED slim panel fixtures for project offices at 1x660MW project building (PO NO - 4500103085)</t>
  </si>
  <si>
    <t>various carpentry works along-with required materials at project transit quarter in BTPS Colony and providing and fixing one way glass partition for Dy. CE cabin, Deepnagar (PO NO - 4500102864)</t>
  </si>
  <si>
    <t>Work of 33/11 KV Substation operation &amp; 11 KV line maintenance contract (PO NO - 4500102832)</t>
  </si>
  <si>
    <t>work contract for providing services of skilled attendant as caretaker for project transit quarters at 1x660 MW Bhusawal Project (PO NO - 4500102755)</t>
  </si>
  <si>
    <t>works by engaging agency for providing services of skilled   manpower as computer operator for assisting day to day office works (PO NO - 4500102583)</t>
  </si>
  <si>
    <t>works by engaging agency for providing services of unskilled manpower for assisting day to day office works (PO NO - 4500102484)</t>
  </si>
  <si>
    <t>Supply of of Executive Revolving Chairs for Office of Chief Engineer (project) 1x660 MW Bhusawal Project Office (PO NO - 4500102270)</t>
  </si>
  <si>
    <t>work of providing &amp; fixing of flooring PVC carpets, vertical blends, windows curtains, sofa cushioning and covering etc. at 1x660 MW Bhusawal Project Office. (PO NO - 4500102253)</t>
  </si>
  <si>
    <t>work of providing, making and fixing of round office table, Side lappy runner unit, Sofa two Seater, Central table, Fancy sofa cornice, Door modification etc.at project officecabin for 1X660 MW, Bhusawal Project (PO NO - 4500102205)</t>
  </si>
  <si>
    <t>work of providing, making and fixing of Back Paneling, Table Cushioning, Displays, Vertical Blinds, CPC carpet at Project Office Cabin for 1X660 MW, Bhusawal Project (PO NO - 4500102200)</t>
  </si>
  <si>
    <t>Work of providing, fixing and constructing 
watchman tower structure as per IB
recommendation for security guards for safety &amp; security of project premises as per scope of work at1x660MW Bhusawal Project Site.
 (PO NO - 4500102125)</t>
  </si>
  <si>
    <t>work of printing of Identity cards of MSPGCL employees posted at the office of C.E (Project), 1 x 660 MW Bhusawal Project, Deepnagar (PO NO - 4500102124)</t>
  </si>
  <si>
    <t>Work contract for day to day electrical installations at project office, staff quarters &amp; other electrical works at Bhusawal Project Premises. (PO NO - 4500102119)</t>
  </si>
  <si>
    <t>Work contract for applying Anti-fire coating for HT/LT cables at substation &amp; batching plant supply cabin. (PO NO - 4500101829)</t>
  </si>
  <si>
    <t>procurement of Tailored apron, Napkin, Towel and Chaircover for engineers of1x660 MW Bhusawal Project Office (PO NO - 4500101816)</t>
  </si>
  <si>
    <t>Work contract for electrical wiring for various aitional points at residensial quarter for CE (P) (PO NO - 4500101701)</t>
  </si>
  <si>
    <t>Extension of 11 KV construction supply from 33/11 KV substation to 1x660 MW site (PO NO - 4500101522)</t>
  </si>
  <si>
    <t>providing &amp; fixing of concrete &amp; steel benches for 1x660 MW Bhusawal Project Office (PO NO - 4500101362)</t>
  </si>
  <si>
    <t>works by engaging agency for providing services of skilled manpower (drivers) for office vehicles. (PO NO - 4500101347)</t>
  </si>
  <si>
    <t>works by engaging agency for providing services of unskilled manpower for assisting day to day office works (PO NO - 4500101306)</t>
  </si>
  <si>
    <t>works by engaging agency for providing services of skilled   manpower as computer operator for assisting day to day office works. (PO NO - 4500101305)</t>
  </si>
  <si>
    <t>Procurement of 33 KV, 3 core, 300 sq.mm XLPE cable for standby  source supply to 33/11 KV substation (PO NO - 4500100763)</t>
  </si>
  <si>
    <t>Supply and erection of safety statue indicating importance of safety at 1x660 MW Bhusawal Project (PO NO - 4500100577)</t>
  </si>
  <si>
    <t>Work contract for overhauling of ceiling fans &amp; replacement of spare parts (PO NO - 4500099989)</t>
  </si>
  <si>
    <t>Work of upgradation of existing 4 nos. of 1.5 T  ACs at bhusawal project office. (PO NO - 4500099277)</t>
  </si>
  <si>
    <t>Work contract for cleaning, screening &amp; refilling of metal stones and painting of  transformers at 33/11 KV substation near 2x500 MW Gate (PO NO - 4500099274)</t>
  </si>
  <si>
    <t>Painting of internal walls of Panel room at Substation along with metering cabins,battery room &amp; structure foundations. (PO NO - 4500099272)</t>
  </si>
  <si>
    <t>Supply of 240 W LED flood lamps for project office premises. (PO NO - 4500099184)</t>
  </si>
  <si>
    <t>Supply of energy efficient LED fixtures for 33/11 KV substation &amp; street lighting of project premises. (PO NO - 4500099183)</t>
  </si>
  <si>
    <t>work of up gradation of existing office PCs (Desktop Computers) for 1x660 MW Bhusawal Project Office. (PO NO - 4500099079)</t>
  </si>
  <si>
    <t>awarding maintenance work of trees (600 Nos.) planted during “Van Mahotsav 2018”.  (PO NO - 4500099065)</t>
  </si>
  <si>
    <t>Erection &amp; commissioning of mini high mast pole along with LED flood lights. (PO NO - 4500098722)</t>
  </si>
  <si>
    <t>work of fabrication and erection of canopy for parking  (PO NO - 4500098626)</t>
  </si>
  <si>
    <t>Expert consultation for SAP (PO NO - 4500098625)</t>
  </si>
  <si>
    <t>Services of Photography and video shooting of various events &amp; Project Milestone Activities (PO NO - 4500098624)</t>
  </si>
  <si>
    <t>work of removing of grass, bushes, shrubs, small trees, trimming of trees and removing dead trees around the 1x660 MW Bhusawal Project Office. 
 (PO NO - 4500098622)</t>
  </si>
  <si>
    <t>Hiring of Vehicles (PO NO - 4500098274)</t>
  </si>
  <si>
    <t>Hiring of Vehicles (PO NO - 4500098273)</t>
  </si>
  <si>
    <t>Painting of structures of Substation along with metering cabin,Gate &amp; fencing (PO NO - 4500098116)</t>
  </si>
  <si>
    <t>Supply of 11 KV, XLPE cable for construction supply from 33/11 KV substation to 1x660 MW site (PO NO - 4500098050)</t>
  </si>
  <si>
    <t>Work contract for modification of 11 KV supply line to project &amp; BHEL office (PO NO - 4500097797)</t>
  </si>
  <si>
    <t>Supply of material for 11 kv line modification for improving stability of supply at project office (PO NO - 4500097649)</t>
  </si>
  <si>
    <t>procurement of safety shoes, Rain suit &amp; gum boots  (PO NO - 4500097456)</t>
  </si>
  <si>
    <t>Work of routine electrical maintenance of project office. (PO NO - 4500097190)</t>
  </si>
  <si>
    <t>work of fabrication and erection of sliding entrance main gate at 1x660 MW Bhusawal Project Office. (PO NO - 4500097157)</t>
  </si>
  <si>
    <t>work contract for tree plantation at 1 x 600 MW project site (PO NO - 4500097155)</t>
  </si>
  <si>
    <t>Work of providing Mobile Toilet/ Urinal Van at 1x660 MW Bhusawal Project Site.  (PO NO - 4500096811)</t>
  </si>
  <si>
    <t>Annual work contract for providing services of unskilled labours for extra miscellaneous office works at 1x660 MW Bhusawal Project. (On As &amp; When basis) (PO NO - 4500096733)</t>
  </si>
  <si>
    <t>Work of repairs &amp; painting of Quarter -Block 19 at BM building aollted for Dy.CE (Project), Bhusawal (PO NO - 4500096664)</t>
  </si>
  <si>
    <t>Repair &amp; maintenance of samsung make 2T AC at project office &amp; upgradation of existing 2T AC into energy saver split AC (PO NO - 4500096663)</t>
  </si>
  <si>
    <t>Work of Renovation (Furniture) of Dy.CE (Project) Cabin by providing Cupboard and Office table for 1X660 MW, Bhusawal Project. (PO NO - 4500096650)</t>
  </si>
  <si>
    <t>Supply of Energy efficient LED Flood light &amp; tube lights for project office &amp; premises. (PO NO - 4500096524)</t>
  </si>
  <si>
    <t>work contract for arranging various kinds of tree saplings and pots to celebrate National Tree Plantation Day: 01 July 2018 at 1 x 660 MW Bhusawal Project office, Deepnagar. (PO NO - 4500096510)</t>
  </si>
  <si>
    <t>work of painting of parking stand shed &amp; supporting structure at 1x660 Bhusawal project office. (PO NO - 4500096504)</t>
  </si>
  <si>
    <t>Work of printing of security related various identity cards and daily report book for the office of Dy. C.E (Project), 1 x 660 MW Bhusawal Project, Deepnagar. (PO NO - 4500096503)</t>
  </si>
  <si>
    <t>Supply of RSJ pole for erection of 33KV line. (PO NO - 4500096347)</t>
  </si>
  <si>
    <t>Procurement of Stationary &amp; general items for day to day use for O/o Dy.CE,Bhusawal project (PO NO - 4500096201)</t>
  </si>
  <si>
    <t>Hiring of vehicle along with driver for Dy. Chief Engineer, 1 x 660 MW Bhusawal Project (FOR 2 MONTHS) (PO NO - 4500096094)</t>
  </si>
  <si>
    <t>Procurement of Stationary &amp; general items for day to day use for O/o Dy.CE,Bhusawal project (PO NO - 4500095891)</t>
  </si>
  <si>
    <t>work contract for providing services of unskilled labours for day to day office work at 1x660 MW Bhusawal Project (PO NO - 4500095850)</t>
  </si>
  <si>
    <t>providing services of drivers for day to day office work at 1x660 MW Bhusawal Project  (PO NO - 4500095702)</t>
  </si>
  <si>
    <t>Servicing &amp; maintenance of 33/11 KV substation near 2x500MW gate. (PO NO - 4500095665)</t>
  </si>
  <si>
    <t>Work contract for providing services of computer operation for day to day office work at 1x660 MW Bhusawal Project  (PO NO - 4500095439)</t>
  </si>
  <si>
    <t>Supply of End termination kit for 3 core, 300 sqmm XLPE cable &amp; insulators for diversion of 33 KV line (PO NO - 4500095068)</t>
  </si>
  <si>
    <t>Erection &amp; commissioning and diversion of 33 KV O/H supply lines to 33/11 KV substation (PO NO - 4500094993)</t>
  </si>
  <si>
    <t>work of providing &amp; fixing of windows curtains, wooden flooring PVC carpet &amp; roll blinds at 1x660 MW Bhusawal Project Office.  (PO NO - 4500094977)</t>
  </si>
  <si>
    <t>Procurement of 01 Nos. computer along with printer required for Office of Dy. Chief Engineer (Proj.). (PO NO - 4500093956)</t>
  </si>
  <si>
    <t>work of supply &amp; commissioning of earthing pits at 1x660 MW Bhusawal Project foundation stone laying area. (PO NO - 4500093519)</t>
  </si>
  <si>
    <t>Repairs &amp; maintenance of Samsung make 2T # Air conditioners at 1x660 MW Project office and up gradation of existing water cooler 60 lit (PO NO - 4500093505)</t>
  </si>
  <si>
    <t>work contract for providing services of unskilled labours for day to day  office work  (PO NO - 4500093492)</t>
  </si>
  <si>
    <t>Work contract for providing services of drivers for day to day office work  (PO NO - 4500093477)</t>
  </si>
  <si>
    <t>work of painting of project office roof (inner side) along the corridor and supporting structure, walls &amp; window grills at 1x660 MW Bhusawal Project Office.  (PO NO - 4500093433)</t>
  </si>
  <si>
    <t>Work of providing CCTV &amp; related IT services for security system for 1x660 MW Bhusawal Project foundation stone laying program.  (PO NO - 4500093184)</t>
  </si>
  <si>
    <t>Work of removing of bushes, shrubs, small trees, trimming of trees and cleaning of the drains and area around the 1x660 MW Bhusawal Project Office.  (PO NO - 4500093026)</t>
  </si>
  <si>
    <t>Erection of chianlin fencing around 500KVA Transformer near 500MW/660MW wall compound (PO NO - 4500092866)</t>
  </si>
  <si>
    <t>Work contract for day to day electrical complaints of Project office &amp; other electrical works in the
Bhusawal Project premises. (PO NO - 4500092863)</t>
  </si>
  <si>
    <t>Work Contract for providing skilled assistance for operating day to day computers in Account, Technical &amp; GAD section (PO NO - 4500092573)</t>
  </si>
  <si>
    <t>Supply of air coolers on hire basis for 1x660 MW Bhusawal Project (PO NO - 4500092433)</t>
  </si>
  <si>
    <t>Hiring of vehicle AC (Swift Dzire) along with driver for 1 x 660 MW Bhusawal Project office. (PO NO - 4500092241)</t>
  </si>
  <si>
    <t>Providing unskilled manpower in Coal Handling Plant for removal of tarpaulin covered on stacked coal at 1X660 MW Bhusawal Project by placing confirmatory order (PO NO - 4500140879)</t>
  </si>
  <si>
    <t>Procurement of license free walkie-talkie sets at 1x660 MW Bhusawal Project by placing confirmatory order (PO NO - 4500140024)</t>
  </si>
  <si>
    <t>Work of printing of logbooks for commissioning activities at 1x660 MW project on confirmatory basis (PO NO - 4500138830)</t>
  </si>
  <si>
    <t>Work of repairing of 20 Mtr. high mast tower near NDCT at 1x660 MW Bhusawal Project on confirmatory basis (PO NO - 4500139234)</t>
  </si>
  <si>
    <t>Procurement of Network Rack for mounting of DSM equipment’s at 1 x 660 MW project on confirmatory basis (PO NO - 4500138090)</t>
  </si>
  <si>
    <t>Work of stacking loading transportation of resins and water filtration sand at project site on confirmatory basis (PO NO - 4500138212)</t>
  </si>
  <si>
    <t>Work of stacking loading transportation of resins and water filtration sand at project site on confirmatory basis (PO NO - 4500138211)</t>
  </si>
  <si>
    <t>Work of repairing of 150KVA, 11KV/415V distribution transformer for water fitration plant at Fulgaon Kathora on confirmatory basis. (PO NO - 4500136845)</t>
  </si>
  <si>
    <t>Procurement of 3 Phase Electronic energy meter &amp; ring type current transformers on confirmatory basis. (PO NO - 4500136535)</t>
  </si>
  <si>
    <t>Work of  hiring tractor with diesel and driver for shifting of insulation material stacked in project sheds at the risk and cost of M/s BHEL by placing confirmatory order. (PO NO - 4500136492)</t>
  </si>
  <si>
    <t>Work contract for dismantling, loading, transportation, unloading and assembly of storage racks from Storage shed at Project premises to storage shed at Major Stores ‘A’ premises on confirmatory basis (PO NO - 4500136322)</t>
  </si>
  <si>
    <t>Work contract for refreshment arrangements at Purna Guest House in view of visit of Hon’ble Member, TPMG, CEA, Hon’ble Director (Projects), MSPGCL and Higher officials &amp; top management of MSPGCL at 1x660 MW Bhusawal Project by placing confirmatory order (PO NO - 4500135820)</t>
  </si>
  <si>
    <t>Work contract for dismantling, loading, transportation, unloading and assembly of storage racks from Storage shed at Project premises to storage shed at Major Stores ‘A’ premises on confirmatory basis (PO NO - 4500135098)</t>
  </si>
  <si>
    <t>Procurement of log books and permit books for commissioning staff  at 1X660 MW Bhusawal Project on confirmatory basis (PO NO - 4500134361)</t>
  </si>
  <si>
    <t>Work contract for replacement of compressor of split air conditioner (2.0 Ton capacity) through Confirmatory order (PO NO - 4500134118)</t>
  </si>
  <si>
    <t>Work of hiring of SUV (Mahindra TUV/Bolero/Neo or equivalent vehicle) along with driver for security staff at 1x660MW Bhusawal Project through Confirmatory order (PO NO - 4500134103)</t>
  </si>
  <si>
    <t>hiring services of M/s. TCR Engineering Services Pvt. Ltd., Navi Mumbai for boiler tube samples analysis viz, Tensile testing, hardness testing, micrstructure analysis with sample cutting machining &amp; specimen preparation at 1x660 MW Bhusawal Project by placing confirmatory order (PO NO - 4500132862)</t>
  </si>
  <si>
    <t>Prior approval for the Work contract for operating scanner cum photocopy (Xerox), Plotter machine at 1X660 MW Bhusawal Project office on confirmatory basis (PO NO - 4500132278)</t>
  </si>
  <si>
    <t>Procurement of license free walkie-talkie sets for AHP package at 1x660 MW Bhusawal Project by placing confirmatory order. (PO NO - 4500131756)</t>
  </si>
  <si>
    <t>Work order for providing consultants &amp; expert services for renewal of PESO CCOE license for storgae of fuel oil (HFO &amp; LDO) at 1x660 MW Bhusawal Project at the risk &amp; cost of M/s. BHEL by placing confirmatory order. (PO NO - 4500131991)</t>
  </si>
  <si>
    <t>Work of Loading, Unloading &amp; transportation of removed non-operational pipeline from Ash Bund to TPS at 1X660MW BSL project by placing confirmatory order (PO NO - 4500130622)</t>
  </si>
  <si>
    <t>Work of hiring of SUV (Mahindra TUV/Bolero or equivalent ) along with driver for project staff at 1x660MW Bhusawal Project on confirmatory basis (PO NO - 4500131717)</t>
  </si>
  <si>
    <t>Work of refreshment arrangements at Purna Guest House in view of visit of Hon’ble CMD, MSPGCL and Higher officials &amp; top management at 1x660 MW Bhusawal Project by placing confirmatory order (PO NO - 4500131748)</t>
  </si>
  <si>
    <t>Work of refreshment arrangements at Purna Guest House in view of visit of MSPGCL Higher officials &amp; top management at 1x660 MW Bhusawal Project by placing confirmatory order (PO NO - 4500131754)</t>
  </si>
  <si>
    <t>Work supply and laying of OFC from 2x500 MW BTPS Server room to 1x660 MW Central Control Room (CCR) at 1x660 MW Project by placing confirmatory order (PO NO - 4500131501)</t>
  </si>
  <si>
    <t>Procurement of license free walkie-talkie at 1x660MW Bhusawal Project through Confirmatory order (PO NO - 4500130852)</t>
  </si>
  <si>
    <t>Work of hiring of SUV (Mahindra TUV/Bolero/Neo or equivalent vehicle) along with driver for security staff at 1x660MW Bhusawal Project through Confirmatory order (PO NO - 4500130761)</t>
  </si>
  <si>
    <t>Work of hiring of vehicle (TATA Indica/Vista/Bolt) along with
driver for Dy. C.E. (Project) and Higher officers &amp; services of hiring of vehicles on as-and-when required basis at 1x660 MW Bhusawal Project through Confirmatory order (PO NO - 4500130627)</t>
  </si>
  <si>
    <t>Work of hiring of vehicle (TATA Indica/Vista/Bolt) along with
driver for Dy. C.E. (Project) and Higher officers &amp; services of hiring of vehicles on as-and-when required basis at 1x660 MW Bhusawal Project through Confirmatory order (PO NO - 4500130521)</t>
  </si>
  <si>
    <t>Work of hiring of SUV (Mahindra TUV/Bolero/Neo or equivalent vehicle) along with driver for security staff at 1x660MW Bhusawal Project through Confirmatory order (PO NO - 4500130315)</t>
  </si>
  <si>
    <t>work of extension of intercom connection from 2x500 MW BTPS premises to 1x660 MW CCR at Project site at 1x660 MW Project by placing confirmatory order (PO NO - 4500128906)</t>
  </si>
  <si>
    <t>Procurement of furniture items for temporary Chummery (Quarter No Super D 13/2 and Super D 15/2) For 1 x 660 MW Bhusawal Project commissioning staff by placing confirmatory order (PO NO - 4500128832)</t>
  </si>
  <si>
    <t>Work contract for refreshment arrangements at Purna Guest House in view of Hon’ble Director (Projects), MSPGCL visit at 1x660 MW Bhusawal Project by placing confirmatory order (PO NO - 4500128838)</t>
  </si>
  <si>
    <t>1x660 MW Bhusawal Project - Eshtablishment related_Ashtech R&amp;C Expenditure</t>
  </si>
  <si>
    <t>Work contract for replacement of OFC Cable damaged during construction work to restore Internet connection of BTPS and colony premises by placing confirmatory order at the risk and cost of M/s Ashtech Vaishnavi Engineering Pvt. Ltd - Thane (PO NO - 4500128833)</t>
  </si>
  <si>
    <t>Work of hiring of vehicles for VIP on as-and-when required basis at 1x660 MW Project Office by placing confirmatory order (PO NO - 4500128648)</t>
  </si>
  <si>
    <t>providing internet connectivity along with router and fiber cable etc. at PCR of 1 x 660 MW Bhusawal Project by placing confirmatory order (PO NO - 4500126259)</t>
  </si>
  <si>
    <t>Procurement and laying of optic fiber cable (OFC) for CCTV camera installed at Project site at 1x660 MW Project by placing confirmatory order. (PO NO - 4500127015)</t>
  </si>
  <si>
    <t>Work contract for VVIP dinner arrangements in view of Hon’ble CMD, MSPGCL visit at 1x660 MW Bhusawal Project by placing confirmatory order (PO NO - 4500124664)</t>
  </si>
  <si>
    <t>Procurement of folding tables to set up conference table in view of Hon’ble CMD, MSPGCL visit at 1x660 MW Bhusawal Project by placing confirmatory order (PO NO - 4500124708)</t>
  </si>
  <si>
    <t>Work contract for hardness testing by UCI machine at 1x660 MW Project by placing confirmatory order (PO NO - 4500124568)</t>
  </si>
  <si>
    <t>Repairing, Rewinding, Lifting, Shifting of 40 HP Water pump of Fulgaon for water supply on confirmatory order basis (PO NO - 4500123261)</t>
  </si>
  <si>
    <t>Works of buffing and cleaning of welded joints at various locations of boiler at 1x660 MW Bhusawal Project by placing confirmatory order (PO NO - 4500122964)</t>
  </si>
  <si>
    <t>Providing "Sukameva" to employees of 1x660 MW Bhusawal Project, Deepnagar by placing confirmatory order (PO NO - 4500122782)</t>
  </si>
  <si>
    <t>Repairing of Submersible pump for installation at Fulgaon  for water supply by placing confirmatory order (PO NO - 4500122346)</t>
  </si>
  <si>
    <t>Providing refreshment at 1x660 MW Project Office by placing confirmatory order (PO NO - 4500122637)</t>
  </si>
  <si>
    <t>Work contract for carrying out cleaning &amp; housekeeping work at Project site in view of visit of Hon. Energy Minister at 1x660 MW Bhusawal Project by placing confirmatory order (PO NO - 4500119601)</t>
  </si>
  <si>
    <t>Procurement of safety helmets and industrial safety shoes in view of visit of Hon Energy minister at 1x660 MW Project Office by placing confirmatory order (PO NO - 4500119553)</t>
  </si>
  <si>
    <t>Procurement of communication device during site visit of Hon. ED (Project)at 1x660 MW Project Office by placing confirmatory order (PO NO - 4500119649)</t>
  </si>
  <si>
    <t>Providing catering services to team of Internal Auditors at 1x660 MW Project Office by placing confirmatory order (PO NO - 4500118027)</t>
  </si>
  <si>
    <t>Providing catering services to team of Internal Auditors at 1x660 MW Project Office by placing confirmatory order (PO NO - 4500118095)</t>
  </si>
  <si>
    <t>Contract for providing and installing CCTV surveillance system at 1X660 MW Project site material entry gate through confirmatory (PO NO - 4500111196)</t>
  </si>
  <si>
    <t>Works of fabrication and installation of disinfectant chambers at 1 x 660 MW Bhusawal Project by placing confirmatory order (PO NO - 4500110202)</t>
  </si>
  <si>
    <t>Confirmatory order for transportation, loading &amp; unloading of various electrical items from koradi to bhusawal project. (PO NO - 4500105689)</t>
  </si>
  <si>
    <t>Providing and fixing of various  car accessories for the newly procured Dezire for CE (Project) (PO NO - 4500107991)</t>
  </si>
  <si>
    <t>CONFIRMATORY ORDER FOR CONSTRUCTION OF SAFETY GRILL FOR WATER COOLER AT BHUSAWAL PROJECT OFFICE. (PO NO - 4500107840)</t>
  </si>
  <si>
    <t>Confirmatory order for Repair and servicing of split Air Conditioners at various sections of 1x660MW Bhusawal Project Office. (PO NO - 4500107833)</t>
  </si>
  <si>
    <t>Confirmatory order for construction of portable platform for vehicles inspection at 1x660 MW project site main gate. (PO NO - 4500107832)</t>
  </si>
  <si>
    <t>Confirmatory order for modification of construction power supply cable trays structure, cable remoing &amp; rerouting on the elavated cable trays at 400 KV switchyard. (PO NO - 4500106467)</t>
  </si>
  <si>
    <t>Work contract for tree plantation at 1 x 600 MW project site through confirmatory order in emergent situation (PO NO - 4500100220)</t>
  </si>
  <si>
    <t>procurement of safety helmets (blue and white) in view of 660 MW Bhusawal Project Foundation Stone laying ceremony through
confirmatory order after execution of work in emergent situation
 (PO NO - 4500096284)</t>
  </si>
  <si>
    <t>Hiring of vehicle AC (Swift Dzire) along with driver for 1 x 660 MW Bhusawal Project office for the period of 20.02.2018 to 17.03.2018. (PO NO - 4500092509)</t>
  </si>
  <si>
    <t>PV on labour component payble at actual</t>
  </si>
  <si>
    <t>CCC Bhusawal - ESTABLISHMENT</t>
  </si>
  <si>
    <t>CCC Bhusawal - CONSULTANCY</t>
  </si>
  <si>
    <t>CCC Bhusawal - TENDER CANCELLED</t>
  </si>
  <si>
    <t>CCC Bhusawal - OTHER MISC</t>
  </si>
  <si>
    <t>CCC Bhusawal - ROAD OUTSIDE BOUNDRY</t>
  </si>
  <si>
    <t>CCC Bhusawal - BOUNDRY WALL</t>
  </si>
  <si>
    <t>CCC Bhusawal - RAILWAY SIDING</t>
  </si>
  <si>
    <t>CCC Bhusawal - RISK AND COST</t>
  </si>
  <si>
    <t xml:space="preserve">CCC Bhusawal - ESTABLISHMENT </t>
  </si>
  <si>
    <t>CCC Bhusawal - 
RISK &amp; COST</t>
  </si>
  <si>
    <t>CCC Bhusawal - RAILWAY SIDING WORKS</t>
  </si>
  <si>
    <t>CCC Bhusawal - TOWNSHIP AND COLONY</t>
  </si>
  <si>
    <t>Providing 6 Nos skilled &amp; 3 Nos unskilled assistance for computer cleaning work &amp; book keeping dispatch work during vehicle division office as directed by engg. For civil const. division, deepnagar bhusawal (PO NO - 4500093464)</t>
  </si>
  <si>
    <t>Hiring of private AC Taxi (i.e. Zest /Indigo/Swift desireequivalent) along with driver &amp; diesel required for Dy. C.E. C.C.C. Deepnagar, Bhusawal (PO NO - 4500094493)</t>
  </si>
  <si>
    <t>Providing Hot Weather eshtablishment for summer 2018 at civil const. circle, Deepnagar, Bhusawal (PO NO - 4500094491)</t>
  </si>
  <si>
    <t>Providing services of skilled of unskilled assistance for division G.A.D., Account office housekeeping  at new project office shed at BTPS Deepnagar, Bhusawal  (PO NO - 4500094832)</t>
  </si>
  <si>
    <t>maintainance of landscaping gardening in front of project office premises at BTPS Deepnagar, Bhusawal, Dist Jalgaon (PO NO - 4500094675)</t>
  </si>
  <si>
    <t>Providing services of skilled of unskilled assistance for division G.A.D., Account office housekeeping  at new project office shed at BTPS Deepnagar, Bhusawal  (PO NO - 4500096024)</t>
  </si>
  <si>
    <t>Preparation of MVAT/GST register in r/o Bhusawal civil const. circle division deepnagar, bhusawal (PO NO - 4500096025)</t>
  </si>
  <si>
    <t>Providing assistance of maintainance water supply in project premises at Deepnagar, Bhusawal (PO NO - 4500096643)</t>
  </si>
  <si>
    <t>Providing services of skilled of unskilled assistance for division G.A.D., Account office housekeeping  at new project office shed at BTPS Deepnagar, Bhusawal  (PO NO - 4500097921)</t>
  </si>
  <si>
    <t>Maintenance of miscellanious work for project staff quarters and project office at BTPS Deepnagar Bhusawal  (PO NO - 4500098490)</t>
  </si>
  <si>
    <t>Providing services of unskilled assistance for maintainance of project chemmury BTPS colony under civil const. circle Deepnagar, Bhusawal (PO NO - 4500098486)</t>
  </si>
  <si>
    <t>Work of providing installation &amp; commissioningh of verticle submerciable pump of boarwell and misc. maintainance work at civil const. cicle at BTPS Deepnagar, Bhusawal (PO NO - 4500099614)</t>
  </si>
  <si>
    <t>Work of water proffing for attending leakage from AC corrugated roofing sheet of project office shed at Deepnagar, Bhusawal (PO NO - 4500098485)</t>
  </si>
  <si>
    <t>Renovation  and reparing work of general ladies toilets &amp; other misc work of project Dy. C.E. office at project office complex Deepnagar Bhusawal (PO NO - 4500098487)</t>
  </si>
  <si>
    <t>Preparation of ground in view 72nd Independence Day on 15 Aug 2018 for flag hosting ceremony at project complex at Deepanagr Bhusawal (PO NO - 4500098890)</t>
  </si>
  <si>
    <t>Hiring of vehicle for for the work mortgage deed at Bodwad in between REC PEF &amp; MSPGCL (PO NO - 4500098891)</t>
  </si>
  <si>
    <t>Preparing of sewage water pipeline &amp; chamber of backside project office complex Deepnagar, Bhusawal (PO NO - 4500098489)</t>
  </si>
  <si>
    <t>Providing services of skilled of unskilled assistance for division G.A.D., Account office housekeeping  at new project office shed at BTPS Deepnagar, Bhusawal  (PO NO - 4500099152)</t>
  </si>
  <si>
    <t>Providing drinking water source to BHEL at BTPS Deepnagar, Bhusawal (PO NO - 4500099156)</t>
  </si>
  <si>
    <t>Providing &amp; fixing water meter air valve, sluice valve etc at pump house outlet canal BTPS Deepnagar Bhusawal (PO NO - 4500099148)</t>
  </si>
  <si>
    <t>Extension of the providing construction water supply to BHEL at BTPS Deepnagar Bhusawal (PO NO - 4500099155)</t>
  </si>
  <si>
    <t>Replacement of damaged fall celling at Dy. C.E. (P), Dy. C.E. (C), S.E. (C) Cabins Deepnagar, Bhusawal (PO NO - 4500099726)</t>
  </si>
  <si>
    <t>Workof widening of existing 1x660MW to 2x500MW connecting M/sgatefor M/S. BHEL for 1x660MW replacement unit at BTPS Deepnagar Bhusawal (PO NO - 4500099720)</t>
  </si>
  <si>
    <t>Work of construction of damaged security compound wall along with boundary of 1x660MW repln. Unit at BTPS Deepnagar Bhusawal (PO NO - 4500099729)</t>
  </si>
  <si>
    <t>Work of painting of C.E. (P), Dy. C.E. (P), S.E. (P) &amp; other cabins &amp; renovation of toilets at BTPS Deepnagar Bhusawal (PO NO - 4500099728)</t>
  </si>
  <si>
    <t>Providing &amp; Maintainance of alluminium partion work of making cabins in project office in various section at BTPS Deepnagar (PO NO - 4500099727)</t>
  </si>
  <si>
    <t>Hiring of private AC Taxi (i.e. Zest /Indigo/Swift desireequivalent) along with driver &amp; diesel required for Dy. C.E. C.C.C. Deepnagar, Bhusawal (PO NO - 4500099721)</t>
  </si>
  <si>
    <t>Providing &amp; fixing blinds curtains &amp; carpet for Dy. C.E. cabin at other cabin civil construction circle Deepnagar Bhusawal (PO NO - 4500099997)</t>
  </si>
  <si>
    <t>Construction of chain-link fencing near railway siding of 2x500MW along boundary of 1x660MW replacement unit BTPS Deepnagar Bhusawal (PO NO - 4500100463)</t>
  </si>
  <si>
    <t>Providing services of skilled of unskilled assistance for division G.A.D., Account office housekeeping  at new project office shed at BTPS Deepnagar, Bhusawal  (PO NO - 4500100549)</t>
  </si>
  <si>
    <t>Providing raw water source to project office complex at BTPS Deepnagar Bhusawal (PO NO - 4500100665)</t>
  </si>
  <si>
    <t>Work of cleaning of constructed darin &amp; misc repairing work in premises of project office complex at BTPS Deepnagar (PO NO - 4500100678)</t>
  </si>
  <si>
    <t>Work of providing &amp; errecting GI Chain-link fencing of 1.60 m. hight at back side of civil wing in project office complex at BTPS Deepnagar, Bhusawal (PO NO - 4500100677)</t>
  </si>
  <si>
    <t>Work of rerouting of drinking water supply pipe line to kapil vasti nagar Bhusawal (PO NO - 4500100666)</t>
  </si>
  <si>
    <t>Hiring of diesel taxi car/jeep/ (Tata sumo/ Indica/bolero)along with driver &amp; diesel required of Exect. Engg. At BTPS Deepnagar Bhusawal (PO NO - 4500100670)</t>
  </si>
  <si>
    <t>Providing pump operator for operating pump of pump house at outlet canal at 1x660MW at BTPS Deepnagar Bhusawal (PO NO - 4500100664)</t>
  </si>
  <si>
    <t>Work of cleaning and upkeeping of old (2x500MW) office record at BTPS Deepnagar Bhusawal (PO NO - 4500100944)</t>
  </si>
  <si>
    <t>Work of Plinth protection for E&amp;M project office at Deepnagar, Bhusawal (PO NO - 4500100945)</t>
  </si>
  <si>
    <t>Repairing of general gents  ladies toilets of civil construction circle at deepnagar bhusawal (PO NO - 4500100947)</t>
  </si>
  <si>
    <t>Repairing &amp; renovation of office of Executive Engineer (C) division I&amp;II under civil construction circle Deepnagar Bhusawal (PO NO - 4500100946)</t>
  </si>
  <si>
    <t>Removing grass &amp; cleaning the road side of old pimprisekam road in the premises of 1x660 MW project at BTPS Deepnagar, Bhusawal (PO NO - 4500100955)</t>
  </si>
  <si>
    <t>Work for construction of watchmen cabin for project office complex entrance gate at BTPS Deepnagar Bhusawal (PO NO - 4500100951)</t>
  </si>
  <si>
    <t>Work of construction of new entrance gate &amp; watchmen cabin along with UCR compound wallfor 1x660MW (BHEL) at BTPS Deepnagar Bhusawal (PO NO - 4500102145)</t>
  </si>
  <si>
    <t>Providing of interlocking paving block to the side of approach road to 1x660 MW project office at Deepnagar Bhusawal (PO NO - 4500101818)</t>
  </si>
  <si>
    <t>Work of renovation and repairing of Executive Engineer toilet cabin of project office at BTPS Deepnagar Bhusawal (PO NO - 4500101822)</t>
  </si>
  <si>
    <t>Reparing of toilet and other miscllanious work at 33K.V. Submission  Deepnagar at BTPS Deepnagar Bhusawal (PO NO - 4500102517)</t>
  </si>
  <si>
    <t>Removing grass &amp; cleaning the road side of old pimprisekam road in the premises of 1x660 MW project at BTPS Deepnagar, Bhusawal (PO NO - 4500101821)</t>
  </si>
  <si>
    <t>Contract for the work of Xeroxing at C.C.C. MSPGCL Bhusawal (PO NO - 4500103429)</t>
  </si>
  <si>
    <t>Work of water proffing to terrace for Transit Quarter No. Bm-24 at Deepnagar, Bhusawal (PO NO - 4500103425)</t>
  </si>
  <si>
    <t>Providing services of skilled &amp; driver, unskilled assistance for office under civil construction circle Deepnagar, Bhusawal  (PO NO - 4500103254)</t>
  </si>
  <si>
    <t>Providing services of skilled &amp; unskilled assistance for office under civil construction circle Deepnagar, Bhusawal (PO NO - 4500103257)</t>
  </si>
  <si>
    <t>Providing services of skilled assistance for operating computers under office of Dy. C.E. (C), in C.C.C. Deepnagar, Bhusawal (PO NO - 4500102566)</t>
  </si>
  <si>
    <t>Repairing of area in view Republice Day on 26 jan 2019 for flag hosting ceremony at project complex deepnagar bhusawal (PO NO - 4500103418)</t>
  </si>
  <si>
    <t>Providing services of skilled &amp; unskilled assistance for office misc work  under office of the Dy. Chief Engineer (C) in civil construction circle Deepnagar, Bhusawal (PO NO - 4500103406)</t>
  </si>
  <si>
    <t>Providing services of skilled assistance for driving the departmental vehicle (as driver)office misc work  under office of the Dy. Chief Engineer (C) in civil construction circle Deepnagar, Bhusawal (PO NO - 4500103405)</t>
  </si>
  <si>
    <t>Providing services of skilled assistance for computer operator under office of the Dy. Chief Engineer (C) in civil construction circle Deepnagar, Bhusawal (PO NO - 4500103430)</t>
  </si>
  <si>
    <t>Providing services of skilled &amp; unskilled assistance for office misc work  under office of the Dy. Chief Engineer (C) in civil construction circle Deepnagar, Bhusawal (PO NO - 4500103431)</t>
  </si>
  <si>
    <t>Providing services of skilled assistance for driving the departmental vehicle (as driver)office misc work  under office of the Dy. Chief Engineer (C) in civil construction circle Deepnagar, Bhusawal (PO NO - 4500103407)</t>
  </si>
  <si>
    <t>Providing services of skilled assistance for computer operator under office of the Dy. Chief Engineer (C) in civil construction circle Deepnagar, Bhusawal (PO NO - 4500103402)</t>
  </si>
  <si>
    <t>Work contract maintainance of garden in front of project office complex premises at Deepnagar bhusawal (PO NO - 4500103432)</t>
  </si>
  <si>
    <t>Providing assistance of maintainance water supply in project premises at Deepnagar, Bhusawal (PO NO - 4500103256)</t>
  </si>
  <si>
    <t>Work of Construction approach parking for main entry gate of 1x660 MW from NH-6, Deepnagar, Bhusawal. (PO NO - 4500105520)</t>
  </si>
  <si>
    <t xml:space="preserve"> Work of Providing, Fixing decorative tiles for entrance of office of Project complex at BTPS, Deepnagar, Bhusawal. (PO NO - 4500103427)</t>
  </si>
  <si>
    <t>Work of Repairing works of Projects staff quarters PA ½ &amp; PA 2/2 at BTPS, Deepnagar, Bhusawal. (PO NO - 4500104942)</t>
  </si>
  <si>
    <t>Work of Repairing and renovation of cabins for Dy. CIRO and security staff at BTPS, Deepnagar, Bhusawal. (PO NO - 4500104937)</t>
  </si>
  <si>
    <t>Work of waterproofing to terrace of transit quarter No BM -23 at BTPS, Deepnagar, Bhusawal. (PO NO - 4500104935)</t>
  </si>
  <si>
    <t>Work of Repairing and renovation of toilet blocks in the cabins of Dy. CIRO and security staff at Project office BTPS, Deepnagar, Bhusawal. (PO NO - 4500104933)</t>
  </si>
  <si>
    <t>Work of repairs and maintenance of aluminium doors, windows &amp; replacement of broken glasses as and when required at various places in project office complex at BTPS, Deepnagar, Bhusawal. (PO NO - 4500103420)</t>
  </si>
  <si>
    <t>Work of internal painting to transit quarter No BM-23 at BTPS, Deepnagar, Bhusawal. (PO NO - 4500105207)</t>
  </si>
  <si>
    <t>Work of Repairing &amp; Renovation of Super - D Type Quarters at BTPS Colony Deepnagar Bhusawal.
 (PO NO - 4500105542)</t>
  </si>
  <si>
    <t>Work of Aluminum portion work for making cabins in project office complex at BTPS Deepnagar, Bhusawal.
 (PO NO - 4500105543)</t>
  </si>
  <si>
    <t>Work of replacement of A.C. corrugated roofing sheets by  profile roofing sheets of project office at Deepnagar Bhusawal. (PO NO - 4500105533)</t>
  </si>
  <si>
    <t>Work of painting of BM type Qtrs. 17, 18, 21, 22 &amp; 34 under Civil Construction Circle, Deepnagar, Bhusawal. (PO NO - 4500106085)</t>
  </si>
  <si>
    <t>Work of Hiring of private  A/C taxi (i.e. ZEST/ Indigo CS/swift desire or equivalent) along with driver and diesel required for Dy. C.E. (C), CCC, Bhusawal.
 (PO NO - 4500106086)</t>
  </si>
  <si>
    <t>Work of Providing 10 Mbps (1:1) Internet Leased Line Connectivity at Civil Construction Circle, 1x660 MW Deepngar, Bhusawal.
 (PO NO - 4500106257)</t>
  </si>
  <si>
    <t>Work of Supply of one device Sophos XG 135 at BTPS Deepnagar, Bhusawal. (PO NO - 4500106081)</t>
  </si>
  <si>
    <t>Work for construction of toilet at Div-V, CCC, Deepnagar, Bhusawal. (PO NO - 4500106449)</t>
  </si>
  <si>
    <t>Work of Providing services of unskilled assistance for Sweeping work for Project Civil Division Offices at New Project Office Shed. BTPS Deepnagar, Bhusawal. (PO NO - 4500106393)</t>
  </si>
  <si>
    <t>Work of Providing expertise service for carrying out the modification and renovation, interior decoration &amp; electrification work of VIP (TAPI) Guest House at BTPS
 (PO NO - 4500106227)</t>
  </si>
  <si>
    <t>Work of Providing unskilled assistance for maintenance &amp; cleaning work of Chummery for Project staff at BTPS, Deepnagar, Bhusawal.
 (PO NO - 4500106333)</t>
  </si>
  <si>
    <t>Work of Providing services of Skilled &amp; Unskilled labour at Transit House No. BM-23 &amp; 24 at BTPS, Deepnagar, Bhusawal
 (PO NO - 4500106332)</t>
  </si>
  <si>
    <t>Work of Work of wall paneling to cabin of the Chief Engineer (Project) at Project office complex BTPS Deepnagar, Bhusawal.
 (PO NO - 4500106330)</t>
  </si>
  <si>
    <t>Work of Repairing and maintenance for split air conditioners 1x660 MW Unit at BTPS, Deepnagar, Bhusawal.
 (PO NO - 4500106249)</t>
  </si>
  <si>
    <t>Work of barricading at opening below railway bridge No. 18 in the premises of 1x660 MW Project Deepnagar, Bhusawal. (PO NO - 4500106565)</t>
  </si>
  <si>
    <t>Work of Replacement of Damaged A.C.
 corrugated sheets at parking shed, at BTPS, Deepnagar, Bhusawal. (PO NO - 4500106696)</t>
  </si>
  <si>
    <t>Work of Hiring of Diesel taxi car/ jeep (TATA Indica/ Boleor/ Sumo) alongwith Driver and Diesel required for Executive Engineer (C), CCD-I, MSPGCL, Bhusawal.
 (PO NO - 4500106331)</t>
  </si>
  <si>
    <t>Work of Hiring of private  diesel taxi / car (Jeep/TATA indigo/Bolero/TATA Sumo) along with driver &amp; required diesel for EE(C), CCDn, Deepnagar, Bhusawal.
 (PO NO - 4500106476)</t>
  </si>
  <si>
    <t>Work of Procurement of networing materials required for Establishment of LAN at CCC, at Deepnagar, Bhusawal.
 (PO NO - 4500106765)</t>
  </si>
  <si>
    <t>Work of Repairing of scrap store shed in project office complex at BTPS, Deepnagar, Bhusawal.
 (PO NO - 4500106860)</t>
  </si>
  <si>
    <t>Work of repairing of Chief Engineer (Project) Cabin &amp; Toilet at 1x660 MW Project office, Deepnagar, Bhusawal. (PO NO - 4500106868)</t>
  </si>
  <si>
    <t>Work of renovation of toilets for transit house No. BM-24 at BTPS Deepnagar, Bhusawal. (PO NO - 4500106867)</t>
  </si>
  <si>
    <t>Work of renovation of Kitechen otta, washbasin area &amp; toilets of Qrt no. BM-19 at BTPS, Deepnagar, Bhusawal. (PO NO - 4500106863)</t>
  </si>
  <si>
    <t>Work of repairing of internal doors &amp; windows of Transit quarters at BTPS Deepnagar, Bhusawal. (PO NO - 4500106866)</t>
  </si>
  <si>
    <t>Work of interconnection &amp; establishment of LAN network at CCC, 1x660 MW Deepnagar, Bhusawal. (PO NO - 4500106862)</t>
  </si>
  <si>
    <t>Work of repairing &amp; renovation of Security office at  Project office, BTPS, Deepnagar, Bhusawal. (PO NO - 4500106870)</t>
  </si>
  <si>
    <t>Work of Providing &amp; supplying of kitchen ware items / furniture at Project guest house (PD) at Deepnagar, Bhusawal.
 (PO NO - 4500107005)</t>
  </si>
  <si>
    <t>Work of development of garden near 1x660 MW Project office complex gate at BTPS, Deepnagar, Bhusawa (PO NO - 4500107004)</t>
  </si>
  <si>
    <t>Work of Repairing &amp; maintenance work of project staff guest house PD (2 No's) at BTPS, Deepnagar,Bhusawal. (PO NO - 4500107006)</t>
  </si>
  <si>
    <t>Work of Hiring of private  desile taxi car/ jeep (i.e. TATA Indica, Bolero, TATA Sumo ) along with driver and diesel requried for E.E. (C)-I, CCD, Bhusawal
 (PO NO - 4500107154)</t>
  </si>
  <si>
    <t>Work of Providing hot weather establishment of  for summer 2019 at Civil Construction Circle, Deepnagar, Bhusawal. (PO NO - 4500107155)</t>
  </si>
  <si>
    <t>Work of Providing fixing &amp; commissioning desert coolers for the office of Dy. C.E. (C), CCC, BSL &amp; other CCDn (PO NO - 4500107156)</t>
  </si>
  <si>
    <t>Work of Providing internal painting to CCD-III &amp; Replacement of broken tiles of CCD-II &amp; III at Project old office complex.
 (PO NO - 4500107208)</t>
  </si>
  <si>
    <t>Work of providing pump operator for operating pumps at pump house at outlet canal at 1x660 MW deepnagar, Bhusawal. (PO NO - 4500107085)</t>
  </si>
  <si>
    <t>Work of extension of parking shed in front of Project office at BTPS Deepnagar, Bhusawal. (PO NO - 4500107077)</t>
  </si>
  <si>
    <t>Work of Construction of new toilet block to Sr. Manger Cabin at 1x660 MW Project . (PO NO - 4500107084)</t>
  </si>
  <si>
    <t>Work of Providing expertise service for structural audit by Non Destructive Testing of old / abandoned pump house at BTPS, Deepnagar, Bhusawal (PO NO - 4500107242)</t>
  </si>
  <si>
    <t>Work of Plantation  of saplings in 1x660 MW premises, at Deepnagar, Bhusawal
 (PO NO - 4500107241)</t>
  </si>
  <si>
    <t>Work of barricading at openings below railway bridge no 17 in the premises of 1x660 MW Project Deepnagar, Bhusawal. (PO NO - 4500107240)</t>
  </si>
  <si>
    <t>Work of Providing Services of unskilled assistance &amp; Skilled assistance (drivers) for departmental vehicle  for office of the Civil Construction Circle, Deepnagar Bhusawal.
 (PO NO - 4500107272)</t>
  </si>
  <si>
    <t>Work of Providing Services of unskilled assistance &amp; Skilled assistance (drivers) for departmental vehicle  for office of the Civil Construction Circle, Deepnagar Bhusawal.
 (PO NO - 4500107271)</t>
  </si>
  <si>
    <t>Work of Providing Services of skilled assistance for computer operation &amp; Dispatch work under office of the Dy. Chief Engineer (C) in Civil Construction Circle, Deepnagar, Bhusawal al.
 (PO NO - 4500107274)</t>
  </si>
  <si>
    <t>Work of Providing fixing curtains to project civil office at Deepnagar, Bhusawal. (PO NO - 4500107463)</t>
  </si>
  <si>
    <t>Work of Providing services of technical Assistance (Civil supervisor) for site supervision at Boiler &amp; T.G. Of 1x660 Project Deepnagar , Bhusawa (PO NO - 4500107465)</t>
  </si>
  <si>
    <t>Work of Providing Services of Skilled assistance for preparation of  data for SAP &amp; SRM system in the office of the Civil Construction Circle, Deepnagar Bhusawal
 (PO NO - 4500107462)</t>
  </si>
  <si>
    <t>Work of painting of quarters internally under Civil Construction Circle at BTPS, Deepnagar,  (PO NO - 4500107464)</t>
  </si>
  <si>
    <t>Work of upply and installation of total value licence subscription for sophos XG 135 (3 Years) at BTPS (PO NO - 4500107659)</t>
  </si>
  <si>
    <t>Work of Supply of Stationary in Civil Construction Circle and allied divisions MSPGCL, Bhusawal . (PO NO - 4500107700)</t>
  </si>
  <si>
    <t>Work of Hiring of private  diesel taxi / car (TUV300/Scorpio/Bolero/) along with driver &amp; required diesel for EE(C), CCD-II, Deepnagar, Bhusawal. (PO NO - 4500107668)</t>
  </si>
  <si>
    <t>Work of Supply of Executive office arm chair at CCC 1X660 MW Repl. Unit, at BTPS, Deepnagar Bhusawal
 (PO NO - 4500107669)</t>
  </si>
  <si>
    <t>Work of Construction of  ladies toilet at main entrance gate 1x660  MW Project office Deepnagar, Bhusawal.
 (PO NO - 4500107756)</t>
  </si>
  <si>
    <t>Work of isolation of project office by providing fencing near canteen at BTPS Deepnagar, Bhusawal. (PO NO - 4500107666)</t>
  </si>
  <si>
    <t>Work of providing secondary entrance gate and approach WBM road to 660 MW Project premises at Deepnagar, Bhusawal. (PO NO - 4500107752)</t>
  </si>
  <si>
    <t>Work of Annual Maintenance of Project Staff
 Quarters.
 (PO NO - 4500107744)</t>
  </si>
  <si>
    <t>Work of Pot Hole repairing of old Pimprisekam Road in the 1x660 MW Premises at BTPS, Deepnagar, Bhusawal.
 (PO NO - 4500107631)</t>
  </si>
  <si>
    <t>Work of Repairing and Renovation of Four Building of New – E-Type Quarters for MSF Person (PO NO - 4500107434)</t>
  </si>
  <si>
    <t>Providing technical Assistance (Civil supervisor) for site supervision at CHP area 1x660 Project Deepnagar , Bhusawal (PO NO - 4500107865)</t>
  </si>
  <si>
    <t>Supply of safety equipments at Civil Construction Circle, 1x660 MW Replacement Unit at BTPS Deepnagar Bhusawal. (PO NO - 4500107886)</t>
  </si>
  <si>
    <t>Providing services of technical Assistance (Civil supervisor) for site supervision at ESP &amp;  Chimney Of 1x660 Project Deepnagar , Bhusawal (PO NO - 4500107892)</t>
  </si>
  <si>
    <t>Balance work for construction of UCR masonry security compound wall with concertina coil fencing along boundry of 1x660MW project office at Deepnagar Bhusawal. (PO NO - 4500110902)</t>
  </si>
  <si>
    <t>Engaging  person for SAP / Accounting &amp; SAP reconciliation work for Year 2019-2020 (PO NO - 4500108144)</t>
  </si>
  <si>
    <t>Work of rehabilitation / re-plantation of plants in proposed remote fly ash silo area of 2x500 MW premises at BTPS, Deepnagar, Bhusawal (PO NO - 4500108153)</t>
  </si>
  <si>
    <t>Construction of Chain-link fencing along railway siding of 2x500 MW from BR-17 to existing compound wall near BR-18 (PO NO - 4500107433)</t>
  </si>
  <si>
    <t>Purchasing of New tyers &amp; tubes for Departmental Vehicle (Mahindra Bolero) MH-19-AE-6942 of CCC at BTPS, Deepnagar, Bhusawal. (PO NO - 4500108208)</t>
  </si>
  <si>
    <t>Work of construction of damaged security compound wall along boundary of 1x660 MW Replacement Unit at BTPS, Deepnagar. (As and When required) (PO NO - 4500108062)</t>
  </si>
  <si>
    <t>Providing and Fixing of A.C. corrugated sheets to vehicle shed behind Project office at Deepnagar, Bhusawal. (PO NO - 4500108376)</t>
  </si>
  <si>
    <t>Work of providing &amp; erecting GI chain link fencing of 1.60 m height to periphery of safety man statue at project office at Deepnagar Bhusawal. (PO NO - 4500108377)</t>
  </si>
  <si>
    <t>Hiring of private diesel taxi / jeep (Tata indica/Bolero/Tata Sumo) along with driver and diesel required for Superintending Engineer , CCC, MSPGCL, Bhusawal.. (PO NO - 4500108478)</t>
  </si>
  <si>
    <t>Hiring of private diesel taxi car/jeep (Tata indica/Bolero/Tata Sumo) along with driver and diesel required for Executive Engineer (C ),CCD-I,MSPGCL, Bhusawal. (PO NO - 4500108488)</t>
  </si>
  <si>
    <t>Work of Decorative Granting of newly constructed gate and security cabin of 1x660 MW Project Deepnagar, Bhusawal. (PO NO - 4500108476)</t>
  </si>
  <si>
    <t>Work diversion of PVC agriculture water supply pipe line faling in CHP area from Bhogavati reiver (Gate no. 295) of shri. Pitamber patil land gate no. 277 in village pimprisekam, Bhusawal (PO NO - 4500108680)</t>
  </si>
  <si>
    <t>Hiring of private AC Taxi (i.e Desire/ford/or equivalent) along with driver &amp; diesel required for Dy. C.E. (C), Bhusawal (PO NO - 4500108702)</t>
  </si>
  <si>
    <t>Work of annual Maintenance, servicing, cheking network administration &amp; trouble shooting of network hardware system at 1x660 MW C.C.C., MSPGCL, Bhusawal
 (PO NO - 4500108696)</t>
  </si>
  <si>
    <t>Shifting of Railway sleepers stacked near proposed TP-Z of CHP area of 1x660MW replacement unit project site (PO NO - 4500108853)</t>
  </si>
  <si>
    <t>Hiring of private diesel taxi car/jeep (Tata indica/Bolero/Tata Sumo) along with driver and diesel required for Executive Engineer (C ),CCD-III,MSPGCL, Bhusawal. (PO NO - 4500108919)</t>
  </si>
  <si>
    <t>Work of maintainance of land scaping in front of project inside &amp; outside premises at BTPS Deepnagar (PO NO - 4500109042)</t>
  </si>
  <si>
    <t>Providing unskilled assistance for maintainance fo cleaning work of chummery for project staff at BTPS Deepnagar, Bhusawal (PO NO - 4500109277)</t>
  </si>
  <si>
    <t>Work of concrete platform below watch flower  (PO NO - 4500109311)</t>
  </si>
  <si>
    <t>Interior wall painting &amp; other painting work in the premises of project office (PO NO - 4500109309)</t>
  </si>
  <si>
    <t>Work of annual servicing &amp; maintainance of computers system &amp; allied equipments etc. of civil circle &amp; unit office Deepnagar, Bhusawal (PO NO - 4500109295)</t>
  </si>
  <si>
    <t>Bhusawal 1x660 MW Replacement Project - Providing Services of Skilled assistance for preparation of  data for SAP &amp; SRM system in the office of the Civil Construction Circle, Deepnagar Bhusawal (PO NO - 4500110296)</t>
  </si>
  <si>
    <t>1x660 MW Repacement Unit Bhusawal – Transportation of sleepers  of rail tracks placed at proposed site of Wagon tippler of CHP area 1x660MW replacement unit project site 
 (PO NO - 4500110465)</t>
  </si>
  <si>
    <t>1x660 MW Replacement Project - Contract for Providing pest control services in the CCC and Division offices as and when required at BTPS Deepangar (PO NO - 4500110722)</t>
  </si>
  <si>
    <t>1x660 MW Replacement Unit Bhusawal – Hiring of private  A/C taxi (i.e. Dezire/ford or equivalent) along with driver and diesel requried for Dy. C.E.(C), C.C.C., Bhusawal (PO NO - 4500110748)</t>
  </si>
  <si>
    <t>Bhusawal 1x660 MW Replacement Project  - Work of plinth protection behind Civil and project office 1x660 MW at Depnagar, Bhusawal. (PO NO - 4500110835)</t>
  </si>
  <si>
    <t>: 1x660 MW Replacement Unit Bhusawal – Hiring of private diesel taxi car/jeep (Tata indica/Bolero/Tata Sumo) along with driver and diesel required for Superintending Engineer (C),MSPGCL, Bhusawal. (PO NO - 4500110834)</t>
  </si>
  <si>
    <t>1x660 MW Repl. Unit - Raising of peripheral UCR compound wall of Super D type building no. 13,14 &amp; 15 at BTPS, Deepnagar, Bhusawal.  (PO NO - 4500110839)</t>
  </si>
  <si>
    <t>1x660 MW Repacement Unit Bhusawal – BTPS 1 x 660MW Replacement Unit - Work of Providing and fixing plywood with two side laminate to wardrobe, partitions, closets, worship place, kitchen trolley etc. and other allied works for quarter no. BM-19 at BTPS Colony, Deepnagar, Bhusawal. 
 (PO NO - 4500110840)</t>
  </si>
  <si>
    <t>BTPS 1x660 MW Repl. Unit - Providing of interlocking paving blocks to the front side project canteen at BTPS, Deepnagar, Bhusawal (PO NO - 4500108697)</t>
  </si>
  <si>
    <t>BTPS 1 x 660MW Replacement Unit - Providing Semi-skilled assistance services for day to day sanitization in the Pandemic Covid-19 &amp; providing  related sanitization materials etc at Civil Construction circle New Project office shed, BTPS Deepnagar, Bhusawal (PO NO - 4500111004)</t>
  </si>
  <si>
    <t>BTPS 1x660 MW Replacement Unit – Miscellaneous civil works in various rooms, common toilet of Tapi rest house and work of kitchen sink pipeline with water tank to type-II building no. 4,5 &amp; 6 at Deepnagar Bhusawal. (PO NO - 4500111011)</t>
  </si>
  <si>
    <t>Bhusawal 1x660 MW Replacement Project  - Work of dismantling existing UCR stage behind project office, removing grass and providing brick masonry to garden infront of project office building at Bhusawal (PO NO - 4500111014)</t>
  </si>
  <si>
    <t>BTPS 1 x 660MW Replacement Unit - Refurbishment of quarter no. BM-23 at BTPS Colony , Deepnagar, Bhusawal (PO NO - 4500111003)</t>
  </si>
  <si>
    <t>1x660 MW Replacement Unit Bhusawal –  Work of area grading for parking area near 1x660MW replacement unit gate at Deepnagar,bhusawal (PO NO - 4500111012)</t>
  </si>
  <si>
    <t>1 x 660MW Replacement Unit –    Providing assistance for maintaining water supply in project premises at BTPS Deepnagar Bhusawal (PO NO - 4500111015)</t>
  </si>
  <si>
    <t>Repairing  &amp; maintenance of raw water pump house,G.I pipeline supplying water to BHEL site near outlet canal in BTPS premises, Deepnagar.
 (PO NO - 4500111117)</t>
  </si>
  <si>
    <t>Procurement of Desktop Computers 10 Nos,through GEMS Portal (PO NO - 4500111002)</t>
  </si>
  <si>
    <t>1x660 MW Replacement Unit –
Maintenance of garden in front of Tapi Guest House at BTPS, Deepnagar, Bhusawal                         
 (PO NO - 4500111013)</t>
  </si>
  <si>
    <t>BTPS 1 x 660MW Replacement Unit - Providing 10 Mbps (1:1) Internet Leased line connectivity at Civil Construction Circle, 1x660 MW Deepnagar, Bhusawal. (PO NO - 4500111298)</t>
  </si>
  <si>
    <t>BTPS 1 x 660MW Replacement Unit – Minor repairs to quarter no. BM-24 at BTPS Colony , Deepnagar, Bhusawal (PO NO - 4500111430)</t>
  </si>
  <si>
    <t>Bhusawal 1x660 MW Replacement Project -Work of repairing &amp; renovation of Z. P. School (CBSE) building at BTPS Colony Deepnagar Bhusawal
 (PO NO - 4500111641)</t>
  </si>
  <si>
    <t>1x660 MW Replacement Unit Bhusawal – Hiring of private diesel taxi car/jeep (Mahindra TUV 300/Tata indica/Bolero/Tata Sumo) along with driver and diesel required for Executive Engineer (C ),CCD-I,MSPGCL, Bhusawal (PO NO - 4500111697)</t>
  </si>
  <si>
    <t>1x660 MW Repl. Unit - Work of internal painting to the project office on 'as and when required' basis at BTPS Deepnagar Bhusawal. (PO NO - 4500111695)</t>
  </si>
  <si>
    <t>1x660 MW Repacement Unit Bhusawal – Providing Services of Unskilled assistance for sweeping work for Project Civil Division offices at New Project office shed, BTPS Deepnagar, Bhusawal (PO NO - 4500111699)</t>
  </si>
  <si>
    <t>BTPS 1x660 MW Replacement Unit – Work of providing IT Services at Civil Construction Circle Deepnagar Bhusawal (PO NO - 4500111765)</t>
  </si>
  <si>
    <t>1x660 MW Repacement Unit Bhusawal – Hiring of private A/C taxi (i.e. swift Dezire/Zest/or equvalent) along with driver and diesel requried for E.E.(C), C.C.D-III., Bhusawal. (PO NO - 4500111801)</t>
  </si>
  <si>
    <t>Providing services of skilled assistance for day to day work in A/C section under office of the Dy.Chief Eng(C) Civil construction circle office on temporary basis Deepnagar,Bhusawal (PO NO - 4500111887)</t>
  </si>
  <si>
    <t>Providing services of skilled assistance for day to day work as computer operator in A/C section and HR SCivil construction circle office on temporary basis Deepnagar,Bhusawal (PO NO - 4500111884)</t>
  </si>
  <si>
    <t>Providing services of skilled assistance for day to day work in civil construction circle office on temporary basis Deepnagar,Bhusawal (PO NO - 4500111882)</t>
  </si>
  <si>
    <t>Providing services of skilled assistance for day to day work in A/C section and HR SCivil construction circle office on temporary basis Deepnagar,Bhusawal (PO NO - 4500111883)</t>
  </si>
  <si>
    <t>Providing services of skilled assistance for day to day work in A/C section and HR Civil construction circle office on temporary basis Deepnagar,Bhusawal (PO NO - 4500111885)</t>
  </si>
  <si>
    <t>Providing services of skilled assistance for day to day work in A/C section and HR SCivil construction circle office on temporary basis Deepnagar,Bhusawal (PO NO - 4500111886)</t>
  </si>
  <si>
    <t>Bhusawal 1x660 MW Replacement Project - Work of kitchen sink pipeline with overhead water tank and other minor works for type-II building no. 2 &amp; 3 at Deepnagar Bhusawal (PO NO - 4500111890)</t>
  </si>
  <si>
    <t>1x660 MW Repl. Unit - Work of extension of roof sheets &amp; misc. repairs of watch tower at 1 x 660 MW Deepnagar, Bhusawal (PO NO - 4500111889)</t>
  </si>
  <si>
    <t>1x660 MW Replacement Unit –
Work of pump operator for operating pumps of pump house at outlet canal at BTPS to supply raw water for on-going construction 1 x 660 MW at BTPS, Deepnagar, Bhusawal (PO NO - 4500111969)</t>
  </si>
  <si>
    <t>Bhusawal 1x660 MW Replacement Project -Work of area cleaning, cutting grass, tree branches and supplying, spreading, compacting murum at type II Quarters and project chummery, BTPS Colony, Deepnagar, Bhusawal (PO NO - 4500112001)</t>
  </si>
  <si>
    <t>1x660 MW Repacement Unit Bhusawal – Hiring of private A/C taxi (i.e. Dezire/ford/or equivalent) along with driver and diesel requried for Dy. C.E.(C), C.C.C., Bhusawal (PO NO - 4500112014)</t>
  </si>
  <si>
    <t>1x660 MW Repl. Unit – Construction of Flag post at 1 x 660 MW project complex and misc works at Deepnagar Bhusawal (PO NO - 4500112074)</t>
  </si>
  <si>
    <t>BTPS T.P.S. 1 x 660MW Replacement Unit -Work of painting of quarters internally as &amp; when required under Civil Construction Circle at BTPS, Deepnagar, Bhusawal (PO NO - 4500112073)</t>
  </si>
  <si>
    <t>BTPS 1x660 MW Repl. Unit - Work of dog bailing for 1 x 660 MW railway siding area at Deepnagar Bhusawal. (PO NO - 4500112101)</t>
  </si>
  <si>
    <t>Work of construction of sunshed near watch cabin at 1x660 MW Gate at BTPS Deepnagar (PO NO - 4500112100)</t>
  </si>
  <si>
    <t>Checking location of 500 MW Ash water recovery underground / hidden Pipeline from 500MW Gate to Booster Pump House at TPS Bhusawal (PO NO - 4500112102)</t>
  </si>
  <si>
    <t>BTPS T.P.S. 1 x 660MW Replacement Unit -Work of painting of quarters internally as &amp; when required under Civil Construction Circle at BTPS, Deepnagar, Bhusawal (PO NO - 4500112103)</t>
  </si>
  <si>
    <t>BTPS T.P.S. 1 x 660MW Replacement Unit -Providing technical assistance (Civil supervisor) for site supervision at CHP area 1x660 Project Deepnagar, Bhusawal (PO NO - 4500112158)</t>
  </si>
  <si>
    <t>1x660 MW Repl. Unit – Construction of parking shed near 1 x 660 MW project gate at Deepnagar Bhusawal (PO NO - 4500112160)</t>
  </si>
  <si>
    <t>1x660 MW Replacement Unit Bhusawal – Hiring of private diesel jeep (i.e. TUV300/Scorpio/Bolero) along with driver and diesel required for Civil Construction Division-II, Bhusawal (PO NO - 4500112163)</t>
  </si>
  <si>
    <t>1x660 MW Replacement Project - Providing Services of Skilled assistance for computer operation &amp; Dispatch work under office of the Dy. Chief Engineer (C), in Civil Construction Circle, Deepnagar, Bhusawal (PO NO - 4500112346)</t>
  </si>
  <si>
    <t>1x660 MW Replacement Project - Providing Services of Unskilled assistance &amp; skilled assistance (drivers for departmental vehicle &amp; Site supervisor) for office of the Civil Construction Circle, Deepnagar, Bhusawal (PO NO - 4500112345)</t>
  </si>
  <si>
    <t>Work of PVC Gutter drain water pipes to roof of project office at Deepnagar, Bhusawal (PO NO - 4500112309)</t>
  </si>
  <si>
    <t>BTPS 1 x 660MW Replacement Unit - Additional work of interconnection &amp; establishment of LAN network at Civil Construction Circle, 1x660 MW Deepnagar, Bhusawal (PO NO - 4500112161)</t>
  </si>
  <si>
    <t>1x660 MW Replacement Unit Bhusawal – Hiring of private  A/C taxi (i.e. Dezire/ford or equivalent) along with driver and diesel requried for Dy. C.E.(C), C.C.C., Bhusawal (PO NO - 4500112334)</t>
  </si>
  <si>
    <t>1x660 MW Replacement Unit Bhusawal – Hiring of private  A/C taxi (i.e. Dezire/ford or equivalent) along with driver and diesel requried for Dy. C.E.(C), C.C.C., Bhusawal (PO NO - 4500112335)</t>
  </si>
  <si>
    <t>1x660 MW Repl. Unit – Bhusawal 1x660 MW Replacement Project -Work of providing and fixing M.S.Grill at Project Quarters, BTPS Colony, Deepnagar, Bhusawal (PO NO - 4500112356)</t>
  </si>
  <si>
    <t>Development of garden near 1x660MW office complex entrance at BTPS,Bhusawal (PO NO - 4500112353)</t>
  </si>
  <si>
    <t>Providing services of skilled assistance for day to day work as computer operator in A/C section in Civil construction circle office on temporary basis Deepnagar,Bhusawal (PO NO - 4500112490)</t>
  </si>
  <si>
    <t>Providing services of skilled assistance for day to day work in civil construction circle office on temporary basis Deepnagar,Bhusawal (PO NO - 4500112487)</t>
  </si>
  <si>
    <t>Providing services of skilled assistance for day to day work in civil construction Division - II office on temporary basis Deepnagar,Bhusawal (PO NO - 4500112486)</t>
  </si>
  <si>
    <t>Providing services of skilled assistance for driving departmental vehicle (as driver ) in O/o Dy. CE at CCC office on temporary basis Deepnagar,Bhusawal (PO NO - 4500112488)</t>
  </si>
  <si>
    <t>Providing services of skilled assistance for day to day work as computer operator in CCD-III office on temporary basis Deepnagar,Bhusawal (PO NO - 4500112491)</t>
  </si>
  <si>
    <t>BTPS 1x660 MW Repl. Unit – Hiring of private taxi/jeep (i.e. TUV300/Tata indica/swift equivalent) along with driver and required fuel for  E.E. (C) Admin at 1x660 MW Replacement Project at Deepnagar, Bhusawal. (PO NO - 4500112497)</t>
  </si>
  <si>
    <t>BTPS 1x660 MW Repl. Unit – Development of Garden cum Sitout area near 1x660MW Project New Main Gate, at BTPS, Deepnagar, Bhusawal. (PO NO - 4500112496)</t>
  </si>
  <si>
    <t>BTPS 1x660 MW Repl. Unit –  Work of renovation &amp; maintanance of plumbing system of old projects office complex at BTPS, Deepnagar, Bhusawal.. (PO NO - 4500112530)</t>
  </si>
  <si>
    <t>Work of  repairs and maintenance of aluminum doors, windows  &amp; replacement of broken glasses on 'as and when required' basis at various places in  project office complex at BTPS, Deepnagar (PO NO - 4500112565)</t>
  </si>
  <si>
    <t>1x660 MW Repl. Unit - Removing grass and trimming of trees obstructing to the office bldg of 1x660 MW project at BTPS, Deepnagar, Bhusawal (PO NO - 4500112564)</t>
  </si>
  <si>
    <t xml:space="preserve">  BTPS T.P.S. 1 x 660MW Replacement Unit -Providing technical assistance (Civil supervisor) for site supervision at Chimney 1x660 Project Deepnagar, Bhusawal. (PO NO - 4500112592)</t>
  </si>
  <si>
    <t>BTPS 1 x 660MW Replacement Unit - Work of providing isolation in left side canal  at Sudgaon Pump House in order to start work of laying of 1700 NB dia. Raw water pipeline, from Sudgaon Pump House to BTPS, Deepnagar, Bhusawal (PO NO - 4500112617)</t>
  </si>
  <si>
    <t>BTPS 1x660 MW Repl. Unit - Providing &amp; fixing fly proof two track sliding window at Tapi Guest House, BTPS, Deepnagar, Bhusawal (PO NO - 4500112673)</t>
  </si>
  <si>
    <t>BTPS 1x660 MW Repl. Unit - Providing services of driver for departmental vehicle ie ambasador car no. MH-19-6375 &amp; Bolero MH-19-6943 at civil constrcution  division paras (confirmatory work for the period of dt. 01/11/2020 to dt. 23/12/2020) (PO NO - 4500112740)</t>
  </si>
  <si>
    <t>BTPS 1x660 MW Repl. Unit - Work of Accounting &amp; SAP reconcilation work for the year of 2020-21 (PO NO - 4500112744)</t>
  </si>
  <si>
    <t>BTPS 1x660 MW Repl. Unit - Providing services of skilled assistance asa computer operator for preparation of data for SAP &amp; SRM System in the office of the civil construciton circle, Deepnagar, Bhusawal (PO NO - 4500112879)</t>
  </si>
  <si>
    <t>BTPS 1x660 MW Repl. Unit - Hiring of private AC Taxi (i.e. Desier/Ford/Hundai Accent/or equivalent car) along with driver and required Fuel for Superintending Engineer (C) at 1x660 MW replacement project civil construction circle at Deepnagar, Bhusawal (PO NO - 4500112881)</t>
  </si>
  <si>
    <t>BTPS 1x660 MW Repl. Unit - Work of providing and erecting GI Chain-link fencing of 1.60 mtr. Height to periphery of open space in front of project quarters at Deepnagar, Bhusawal (PO NO - 4500112923)</t>
  </si>
  <si>
    <t>BTPS 1x660 MW Repl. Unit - Hiring of Private Diesel Taxi Car/Jeep (Mahindra TUV 300/TATA Indica/Bolero/TATA Sumo) along with Driver and Diesel required for Executive Engineer (C), CCD-I, MSPGCL, Deepnagar, Bhusawal (PO NO - 4500112942)</t>
  </si>
  <si>
    <t>Providing pump operator for operating pump house at outlet canal (PO NO - 4500112967)</t>
  </si>
  <si>
    <t>Providin two track mosquito jali at project quarters (PO NO - 4500112969)</t>
  </si>
  <si>
    <t>Providing services of skilled assistance ( Driver) for dept vehicle MH 19 AE 6943  (PO NO - 4500112947)</t>
  </si>
  <si>
    <t xml:space="preserve"> BTPS 1x660 MW Repl. Unit – Minor repairing works for MSF qtrs at Deepnagar Bhusawal. (PO NO - 4500112954)</t>
  </si>
  <si>
    <t>Work of extra widening of concrete road for smooth passing of fire tender vehicle in  500MW premises. (PO NO - 4500113012)</t>
  </si>
  <si>
    <t>Providing services of skilled assistance ( Driver) for dept vehicle MH 40 A 8027 (PO NO - 4500113045)</t>
  </si>
  <si>
    <t>Providing services of skilled assistance in  HR section for day to day work Civil construction circle office on temporary basis Deepnagar,Bhusawal (PO NO - 4500113141)</t>
  </si>
  <si>
    <t>Providing housekeeping services in Chummery for project staff  at bhusawal (PO NO - 4500113151)</t>
  </si>
  <si>
    <t>1x660 MW Replacement Unit Bhusawal – Hiring of private  A/C taxi (i.e. Dezire/ford or equivalent) along with driver and diesel requried for Dy. C.E.(C), C.C.C., Bhusawal (PO NO - 4500113202)</t>
  </si>
  <si>
    <t>Supply of Sanitization material in Covid -19 (PO NO - 4500113212)</t>
  </si>
  <si>
    <t>Work of maintainance of landscaping near 1x660MW Premises,Bhusawal (PO NO - 4500113216)</t>
  </si>
  <si>
    <t>Hiring of AC innova car on AS and WHEN basis along with driver and diesel required for higher officiales  of Head office (PO NO - 4500113217)</t>
  </si>
  <si>
    <t>Providing 10 MBPS (11) internet lease line conectivity at civil construction circle 1x660 MW Deepnagar. (PO NO - 4500113427)</t>
  </si>
  <si>
    <t>Work of cleaning grass &amp; murum road to parking shed &amp; constructing brink wall for sepretation of parking load at deepnagar bhusawal (PO NO - 4500113438)</t>
  </si>
  <si>
    <t>work of supply of stationary for civil construction circle and its allied divisions, MSPGCL Bhusawal (PO NO - 4500113374)</t>
  </si>
  <si>
    <t>Work of day to day civil maintainance work of project staff quarters at Deepnagar, Bhusawal (PO NO - 4500113480)</t>
  </si>
  <si>
    <t>Hiring of private diesel taxi (Car/Jeep/Mahendra TUV 300) along with driver &amp; diesel required for Executive Engineer CCD-I MSPGCL, Deepnagar, Bhusawal Period from Dt. 11/12/2019 to Dt. 01/01/2020 (PO NO - 4500113547)</t>
  </si>
  <si>
    <t>Providing doors &amp; door frams for project staff quarters as and when required at BTPS Deepnagar, Bhusawal (PO NO - 4500113634)</t>
  </si>
  <si>
    <t>Providing services of Technical Assistance (Civil Supervisor) for the Supervision at CHP area of 1x660 MW Project, Deepnagar, Bhusawal (PO NO - 4500114559)</t>
  </si>
  <si>
    <t>Providing services of Technical Assistance (Civil Supervisor) for the Supervision at CHP area of 1x660 MW Project, Deepnagar, Bhusawal (PO NO - 4500114561)</t>
  </si>
  <si>
    <t>Providing services of skilled Assistance (Drivers) of departmenatal Vehicle MH-19 AE 6942 for office of Civil Construction Circle, Deepnagar, Bhusawal (PO NO - 4500114560)</t>
  </si>
  <si>
    <t>Work of diversion of drinking water supply G.I. pipe line of 1x660 MW Project, Deepnagar, Bhusawal (PO NO - 4500114570)</t>
  </si>
  <si>
    <t>Hiring of Air Coolers During Summer Season for 1x660 MW Project Civil Construction Circle, Deepnagar, Bhusawal  (PO NO - 4500114562)</t>
  </si>
  <si>
    <t>Work of Replacement of damaged AC Corrugated Sheet of Parking Shed No. 3 at BTPS, Deepnagar, Bhusawal (PO NO - 4500114573)</t>
  </si>
  <si>
    <t>Work of Providing Technical Assistance (Civil Supervisor) for site supervision at NDCT area at 1x660 MW Project, Deepnagar, Bhusawal (PO NO - 4500114581)</t>
  </si>
  <si>
    <t>Work of providing &amp; erecting GI Chain Link Fencing of 1.6 Mtr Height to Periphery of Garden adjacent to Project Office at Deepnagar, Bhusawal (PO NO - 4500114619)</t>
  </si>
  <si>
    <t>Work of Closing of part partion of existing gate and repairing of damaged 1x660 MW gate at BTPS, Deepnagar, Bhusawal (PO NO - 4500114580)</t>
  </si>
  <si>
    <t>Work of stopping water flow in canal at sudgaon pump house in order to start work for lyaing of raw water pipeline from raw warter pump house to BTPS, Deepnagar, Bhusawal (PO NO - 4500114642)</t>
  </si>
  <si>
    <t>Hiring of private diesel AC Car (Dezire/ford or Equivalent) along with driver and diesel required for Dy. Chief Engineer (C), C.C.C. MSPGCL, Bhusawal for the period from Dt. 28/01/2021 to Dt. 17/02/2021 (PO NO - 4500114639)</t>
  </si>
  <si>
    <t>Procurement of UPB (Uninteruptable Power Supply) throuth GEMs Portal. (PO NO - 4500114882)</t>
  </si>
  <si>
    <t>Providing services of Unskilled Assistance for day to day work on Temp Basis at CCD-I, Deepnagar. (PO NO - 4500114886)</t>
  </si>
  <si>
    <t>Providing of fixing new 15 H.P.  Pump in Canal also repair of existing pumps at outlet canal in 500 MW premises BTPS Construction Water Supply 1x660 MW Project, Deepnagar. (PO NO - 4500114897)</t>
  </si>
  <si>
    <t>Hiring of private diesel taxi, AC Car (Dezire/Ford of equivalent) along with driver and diesel required for Dy. C.E. (C), CCC, MSPGCL, Bhusawal, Period from Dt. 16/01/2021 to Dt. 27/01/2021 (PO NO - 4500114885)</t>
  </si>
  <si>
    <t>Providing Technical Assistance (Civil Supervisor) for Site Supervision at W.T. area at 1x660 MW Project, Deepnagar. (PO NO - 4500115095)</t>
  </si>
  <si>
    <t>Work of PVC gutter of rain water pipe to foor of parking shed of project office at Deepnagar, Bhusawal (PO NO - 4500115093)</t>
  </si>
  <si>
    <t>Providing concrete apron to Tem. Staff Quarters at Deepnagar, Bhusawal (PO NO - 4500115092)</t>
  </si>
  <si>
    <t>Hiring of Private A.C. Taxi (i.e Dezire/Ford/equivalent Sedan Car) along with driver and required fuel for Superintending Engineer (C) at 1x660 MW repln. Project Site at Deepnagar. Bhusawal (PO NO - 4500114891)</t>
  </si>
  <si>
    <t>Providing Services of Unskilled Assistance for day to day office work for project civil division No-III at mew project office shed BTPS, Deepnagar. (PO NO - 4500115153)</t>
  </si>
  <si>
    <t>Providing Technical Assistance (Civil Supervisor) for Site Supervision at Chimney 1x660 MW Project, Deepnagar, Bhusawal (PO NO - 4500115152)</t>
  </si>
  <si>
    <t>Work of Construction of security office at entrance gate of Tapi Guast House Deepnagar, Bhusawal (PO NO - 4500115145)</t>
  </si>
  <si>
    <t>Work of Providing day to day Sanitization of Offices in Pandamic Covid-19 at office of the Dy. Chief Engineer (C), CCC, 1x660 MW Project, Deepnagar. (PO NO - 4500115218)</t>
  </si>
  <si>
    <t>Providing and Fixing Sanitory Pipeline and alied work Bellow E-47 Building (MSF) at Deepnagar, Bhusawal. (PO NO - 4500115216)</t>
  </si>
  <si>
    <t>Work of repairing Pat Hole of Colony Road from M/s. BHEL Office to 2x210 MW  Project at BTPS, Deepnagar, Bhusawal (PO NO - 4500115217)</t>
  </si>
  <si>
    <t>Work of Removing grass and Laying of GI Pipeline for proposed garden adjacent to security Cabin of 1x660 MW project office at BTPS, Deepnagar. (PO NO - 4500115214)</t>
  </si>
  <si>
    <t>Work of Pot Hole Repairing of Pimprisekam Road adjacent to 1x660 MW Premises Compound wall at BTPS, Deepnagar, Bhusawal. (PO NO - 4500115213)</t>
  </si>
  <si>
    <t>Providing Pump Operator for Operating Pumps at Pumps HouseOutlet Canal at BTPS to Supply raw water for on going Construction at 1x660 MW , Deepnagar (PO NO - 4500115233)</t>
  </si>
  <si>
    <t>Work of Water Proffing Before on set of Manson to temporary Project Quarters at Deepnagar, Bhuisawal (PO NO - 4500115232)</t>
  </si>
  <si>
    <t>Construction of shed for MSF Quards Fouling near 1x660 MW Project Gate at Deepnagar, Bhusawal. (PO NO - 4500115234)</t>
  </si>
  <si>
    <t>Replacement of Damaged AC Corugated Shed of Temp staff quarters at Deepnagar, Bhusawal (PO NO - 4500115267)</t>
  </si>
  <si>
    <t>Hiring of Private Diesel Taxi Car Jeep (Mahindra TUV/TATA Indica/Bolero/TATA Sumo) along with driver and diesel required for Executive Engineer (C), Civil Const. Division-I MSPGCL, Bhusawal (PO NO - 4500115304)</t>
  </si>
  <si>
    <t>Work of removing grass and wild shrubs etc along road of pimprisekam road bhusawal (PO NO - 4500115391)</t>
  </si>
  <si>
    <t>Work of providing plumber with helper for attending day to day complaints of project quarters at deepnagar. (PO NO - 4500115389)</t>
  </si>
  <si>
    <t>Providing services of office supporting staff for day to day misl. Work in office of the Dy. Chief Engineer (C), Bhusawal (PO NO - 4500115390)</t>
  </si>
  <si>
    <t>Construction of murum road for vehicle movement of farmers &amp; mahagenco vihicle near existing canal in village pimprisekam. (PO NO - 4500115467)</t>
  </si>
  <si>
    <t>Providing and fixing guard railing near 1X660 MW project gate and labour gate on pimprisekam road at Deepnagar, Bhusawal (PO NO - 4500115465)</t>
  </si>
  <si>
    <t>Work of removing grass along boundary wall of 1X660 MW project etc at BTPS, Deepnagar, Bhusawal (PO NO - 4500115464)</t>
  </si>
  <si>
    <t>Work of providing &amp; laying ceramic file flooring to security office and other (Civil &amp; E&amp;M) section at project office complex  Deepnagar. (PO NO - 4500115507)</t>
  </si>
  <si>
    <t>Providing Technical assistance (Civil Supervisior) for site supervision at Transformer yard ESP control room air compressor house roads &amp; drain &amp; various building in BTG area at Deepnagar. (PO NO - 4500115483)</t>
  </si>
  <si>
    <t>Work of Concreting between existing road and parking shed at project office Bhusawal (PO NO - 4500115660)</t>
  </si>
  <si>
    <t>Work of providing &amp; fixing gypsum board false celing for project quarters &amp; project office at BTPS Deepnagar (PO NO - 4500115657)</t>
  </si>
  <si>
    <t>Work of painting of quarters internaly as and when under Civil Construction Circle at BTPS Deepnagar (PO NO - 4500115661)</t>
  </si>
  <si>
    <t>Work of repairing &amp; strenthening of RCC Chajjas of type-II project quarters Deepnagar, Bhusawal (PO NO - 4500115658)</t>
  </si>
  <si>
    <t>Work of providing &amp; Installing 3.0 H.P. pump and CPVC pipe line for garden adjacent to 1X660 MW project office at BTPS Deepnagar, Bhusawal (PO NO - 4500115659)</t>
  </si>
  <si>
    <t>Providing assistance maintaining water supply in project office primises at BTPS, Deepnagar (PO NO - 4500115769)</t>
  </si>
  <si>
    <t>Confirmatory work of providing unskilled labour for dewatering of concrete drain construction of cofferdam to stop water in darin required for finding out lekages in construction water supply pipe line at BTPS Deepnagar (PO NO - 4500115826)</t>
  </si>
  <si>
    <t>Annual maintainance servicing checking networking administration &amp; trouble shooting of network hardware system at 1x660 MW, CCC MSPGCL, Bhusawal (PO NO - 4500115772)</t>
  </si>
  <si>
    <t>Haring of private diesel taxi car/jeep(MahendraTUV300/TATA Indigo/Bolero/TATA Sumo) along with driver &amp; Diesel required for Exect. Engg. (C) CCD-I Bhusawal for the period from 27/01/2020 to 31/01/2021 &amp; 14/07/2020 to 24/07/2020 (PO NO - 4500115518)</t>
  </si>
  <si>
    <t>Work of driling borewell for raw water supply to 660MW project site at Deepnagar, Bhusawal (PO NO - 4500115937)</t>
  </si>
  <si>
    <t>Work of providing water supply, sanitary arrangment &amp; other miscelleneous work for building no. new F-09 for MSF at BTPS, Deepnagar (PO NO - 4500115936)</t>
  </si>
  <si>
    <t>Providing &amp; Supplying Clean water by 5000 Lit. tankers for construction of 1x660 MW project office at BTPS, Deepnagar (PO NO - 4500116003)</t>
  </si>
  <si>
    <t>Renovation of Cabin of the Dy. Chief Engineer (C), C. C. Office, Deepnagar, Bhusawal (PO NO - 4500116004)</t>
  </si>
  <si>
    <t>Work of removing dense shrubs weeds along project office approach road of 1x660MW Project office at BTPS, Deepnagar, Bhusawal (PO NO - 4500115999)</t>
  </si>
  <si>
    <t>Hiring Services of Skilled as Computer Typist at Account Section Civil Construction Circle office, Deepnagar, Bhusawal (PO NO - 4500116061)</t>
  </si>
  <si>
    <t>Work of Providing &amp; Fixing 2HP pump in existing borewell of project office Complex at Deepnagar, Bhusawal (PO NO - 4500116055)</t>
  </si>
  <si>
    <t>Hiring of private diesel taxi (i.e. XUV 300/TUV 300/Mahindra Scorpio/Hundai/Maruti Vista or equivalent) along with driver &amp; required fuel for E.E. (C), admin at 1x660MW repln. Project CCC., Bhusawal (PO NO - 4500116363)</t>
  </si>
  <si>
    <t>Work of painting of office internally as &amp; when required under CCC, at BTPS Deepanagar, Bhusawal (PO NO - 4500116057)</t>
  </si>
  <si>
    <t>Work of Internal painting to quarters (2 Nos) in building No. F-9 for MSF Staff at BTPS colony Deepnagar, Bhusawal (PO NO - 4500116056)</t>
  </si>
  <si>
    <t>Work of providi9ng of unskilled labour and Misc work at 1x660MW office at Deepanagar, Bhusawal (PO NO - 4500116062)</t>
  </si>
  <si>
    <t>Providing services of skilled assistance as a computer operator for preparation data for SAP &amp; SRM syatem in the office of the civil construction circle, Deepnagar, Bhusawal (PO NO - 4500116426)</t>
  </si>
  <si>
    <t>Repairing and renovation of 03 Qtrs in building no. E-37 for MSF at BTPS Colony, Deepnagar, Bhusawal (PO NO - 4500116508)</t>
  </si>
  <si>
    <t>Hiring of private diesel taxi car i.e. (XUV 300/TUV 300/Mahindra Scorpio / Hundai/Venue Maruti Vitara Brezza) along with driver and required fuel for E.E. (C), CCD-III at 1x660 Mw Repln. Project civil construction circle at Deepnagar, Bhusawal (PO NO - 4500116428)</t>
  </si>
  <si>
    <t>Development of garden in open space in front of temp project quarters at BTPScolony Deepnagar, Bhusawal (PO NO - 4500116756)</t>
  </si>
  <si>
    <t>Work of Stainless Steel Railing infront of VIP suits at Tapi Rest House Deepnagar, Bhusawal (PO NO - 4500116849)</t>
  </si>
  <si>
    <t>Work of fixing Septi Tank of Soak Pite Minor Repairing of Toilet of Project Canteen at BTPS, Deepnagar, Bhusawal (PO NO - 4500116807)</t>
  </si>
  <si>
    <t>Providing and fixing kitchen trolley &amp; misc. work for Qtr. BM-19 &amp; BM-20 at BTPS, Deepnagar, Bhusawal (PO NO - 4500116809)</t>
  </si>
  <si>
    <t>Providing and fixing two track sliding mousquito jali at temp. project qtr. BTPS, Deepnagar, Bhusawal (PO NO - 4500116839)</t>
  </si>
  <si>
    <t>Work of removing dense grass srups weeds on as and when required basis around project qtr. Deepnagar (PO NO - 4500116848)</t>
  </si>
  <si>
    <t>Work of UCR Drain along Road to Project office under C.C.C. at BTPS, Deepnagar, Bhusawal (PO NO - 4500116808)</t>
  </si>
  <si>
    <t>Hiring of Private Diesel AC Car i.e. (Dezire/Ford or equivalent) along with driver and Diesel required for Dy. C.E. C.C.C., MSPGCL, Bhusawal from Period at (Dt. 03/06/2021 to Dt. 09/06/2021) (PO NO - 4500116914)</t>
  </si>
  <si>
    <t>Providing and Fixing Eco Roof Sheet over Project PA Type Quarters at BTPS Colony, Deepnagar, Bhusawal (PO NO - 4500116607)</t>
  </si>
  <si>
    <t>Providing and fixing two track sliding Mousquito Jali at Tapi Rest House,  BTPS, Deepnagar, Bhusawal (PO NO - 4500116917)</t>
  </si>
  <si>
    <t>Hiring of private Desiel AC Taxi (i.e. XUV 300/ TUV 300/ Mahendra scarpio/ Hundai/ Venue maruti/ Vitra Brezza) along wilth drive &amp; required fuel for E.E.(C) CCD-I at 1X660 MW replacement project C.C.C. at Deepnagar. (PO NO - 4500116945)</t>
  </si>
  <si>
    <t>Hiring of private Desiel AC Taxi (i.e. XUV 300/  Venue maruti/ Vitra Brezza/TUV-300/ Mahendra scarpio) along wilth drive &amp; required fuel for E.E.(C) CCD-II at 1X660 MW replacement project C.C.C. at Deepnagar. (PO NO - 4500116946)</t>
  </si>
  <si>
    <t>Providing services of skilled assistance for computer operation &amp; Dispatch work at office of the Dy.C.E. (C) CCC Deepnagar Bhusawal. (PO NO - 4500116889)</t>
  </si>
  <si>
    <t>Work of Water Proffing to the Terrace of VIP Suits at Tapi Rest House, Deepnagar, Bhusawal (PO NO - 4500116983)</t>
  </si>
  <si>
    <t>Work of Repaire and Maintainace of Alluminium Doors and Partition on as when required basis at various Division / Section in Project Office Complex at BTPS, Deepnagar, Bhusawal (PO NO - 4500116918)</t>
  </si>
  <si>
    <t>Renovation and re-painting  of Circle Account and HR Section at 1x660 MW Civil Construction Circle, Office Deepnagar, Bhusawal (PO NO - 4500116938)</t>
  </si>
  <si>
    <t>Providing unskilled assistance for monitoring of curing at 1x660 MW replacement unit Civil Construction Circle Deepnagar, Bhusawal (PO NO - 4500116942)</t>
  </si>
  <si>
    <t>Work of plain cement concrete behaind VIP suits of Tapi rest House, Deepnagar, Bhusawal (PO NO - 4500117069)</t>
  </si>
  <si>
    <t>Providing 10 MBPS (1:1) Internet Leased line Connectivity at Civil Construction Circle 1x660 MW, Deepnagar, Bhusawal (PO NO - 4500116984)</t>
  </si>
  <si>
    <t>Work of Plinth Protection  to Project Canteen and Concreting below Chainlink Fencing around Canteen, at Deepnagar, Bhusawal (PO NO - 4500117201)</t>
  </si>
  <si>
    <t>Work of external painting to temporary project quarters at Deepnagar, Bhusawal (PO NO - 4500117202)</t>
  </si>
  <si>
    <t>Procurement of multiflication printer for office of Dy. Chief Engineer (C), C.C.C., Deepnagar, Bhusawal (PO NO - 4500117285)</t>
  </si>
  <si>
    <t>Confimatory work of providing pump operator for operating pumps at pump house oulet canal at BTPS to supply raw water for ongoing constn. Of 1x660 MW Project, Deepnagar. (Period from Dt. 25/10/2021 to Dt. 15/11/2021) (PO NO - 4500117297)</t>
  </si>
  <si>
    <t>Confirmatory work of providing services of Technical Assistance (Civil Supervisor) for supervision at NDCT area at 1X660 MW Project Deepnagar period 01-09-21 To 27-09-21 (PO NO - 4500117363)</t>
  </si>
  <si>
    <t>Providing and fixing tiles to step of temp staff quarters at BTPS Deepnagar (PO NO - 4500117362)</t>
  </si>
  <si>
    <t>Work of cleaining undergraound drains inspection chambur removing chocks from nhani trap wash basin sink we as &amp; when required basis along with cutting down branches of trees at project quarters at BTPS Deepnagar. (PO NO - 4500117376)</t>
  </si>
  <si>
    <t>Providing services of unskilled assistance for Dy. Chief Engg.(C), Civil Const. Circle, Deepnagar, Bhusawal (PO NO - 4500117383)</t>
  </si>
  <si>
    <t>Providing services of unskilled assistance for Dy. Chief Engg.(C), Civil Const. Circle, Deepnagar, Bhusawal (PO NO - 4500117386)</t>
  </si>
  <si>
    <t>Work of hiring of Xerox Machine for day to day Xeroxing of document at C.C.C. M.S.P.G.C.L., Bhusawal (PO NO - 4500117449)</t>
  </si>
  <si>
    <t>Work of repairing major pot holes of colony road from BHEL office to Shaktigad Chowk at BTPS, Deepnagar, Bhusawal. (PO NO - 4500117292)</t>
  </si>
  <si>
    <t>Supply of sanitization material for pandamic Covid-19 at Civil Constn. Circle &amp; it allied division 1x660 MW Project, Deepnagar, Bhusawal (PO NO - 4500117472)</t>
  </si>
  <si>
    <t>Providing cutting down branches removing grass cleaning &amp; misc. work at Tapi Rest House Deepnagar, Bhusawal (PO NO - 4500117497)</t>
  </si>
  <si>
    <t>Engaging expert services for SAP reconcilation for Final Accounting work for FY-2021-22, Deepnagar, Bhusawal (PO NO - 4500117450)</t>
  </si>
  <si>
    <t>Work of Construction of new toilet at 500MW gate for security staff at Deepnagar, Bhusawal (PO NO - 4500117612)</t>
  </si>
  <si>
    <t>Work of repairing/replacing sewaqge pipe line at Tapi rest house Deepnagar, Bhusawal (PO NO - 4500117611)</t>
  </si>
  <si>
    <t>Plantation of royal palm for tale palm and required decorative plant sapling trees in 1x660 MW at Deepnagar, Bhusawal (PO NO - 4500117609)</t>
  </si>
  <si>
    <t>Annual maintenance of garden near project office complex gate at Deepnagar, Bhusawal (PO NO - 4500117610)</t>
  </si>
  <si>
    <t>Providing day to day sanitizatiuon at Cabin, Partition, Furniuture &amp; allied toilet at C.C.C., 1X660 MW, Project, Deepnagar. (PO NO - 4500117747)</t>
  </si>
  <si>
    <t>Shifting of existing drinking water pipe line of peri urban Khadke water supply scheme (of MJP) near 1X660 MW railway, siding, 1X660 MW Project, Deepnagar, Bhusawal. (PO NO - 4500117622)</t>
  </si>
  <si>
    <t>Supply of safty equipment of civil construction circle 1X660 MW Repl. Unit Deepnagar Bhusawal. (PO NO - 4500117800)</t>
  </si>
  <si>
    <t>Xeroxing photocopying of offical documents of Civil construction Bhusawal Period 13/04/21 To 16/06/2021 (PO NO - 4500117827)</t>
  </si>
  <si>
    <t>Replacement of damaged files of temp staff Qtrs at BTPS Deepnagar Bhusawal. (PO NO - 4500117823)</t>
  </si>
  <si>
    <t>Work of minor repair and internal painting BM-24 Qtr BTPS Deepnagar. (PO NO - 4500117820)</t>
  </si>
  <si>
    <t>Maintenance of plumbing system of old project office complex at BTPS Deepnagar Bhusawal. (PO NO - 4500117821)</t>
  </si>
  <si>
    <t>Work of cleaning of constructed drain &amp; reparing works in the premises of project complex at Deepnagar, Bhusawal (PO NO - 4500117926)</t>
  </si>
  <si>
    <t>Providing assistance (Civil Supervisor) for site supervision at water treatment area at 1x660 MW project, Deepnagar, Bhusawal (PO NO - 4500117927)</t>
  </si>
  <si>
    <t>Maintenace of project office complex &amp;other misc reparing works as and when required at Deepnagar, Bhusawal (PO NO - 4500117924)</t>
  </si>
  <si>
    <t>Providing services of skilled Assistance (Drivers) of departmenatal Vehicle MH-19 AE 6942 for office of Civil Construction Circle, Deepnagar, Bhusawal (PO NO - 4500117999)</t>
  </si>
  <si>
    <t>Providing services of skilled Assistance (Drivers) of departmenatal Vehicle MH-40 AE 8027 for office of Civil Construction Circle, Deepnagar, Bhusawal (PO NO - 4500118000)</t>
  </si>
  <si>
    <t>Re-routing of S&amp;T Cables and Lacation boxes of 2X500 MW Railway Siding fouling in the route of 1X660 MW Railway Siding at Deepnagar, Bhusawal (PO NO - 4500118073)</t>
  </si>
  <si>
    <t>Hiring of private Innova AC Car on 'as and when' required basis along with driver and diesel required for Higher Official Head Office MSPGCL, Mumbai (PO NO - 4500117982)</t>
  </si>
  <si>
    <t>Work of replacement of damaged tiles &amp; misc-repairs of chummery at PD - 4/2 at BTPS Deepnagar, Bhusawal (PO NO - 4500118013)</t>
  </si>
  <si>
    <t>Construction of temporary road for formers along 1x660 MW railway siding at Deepnagar, Bhusawal (PO NO - 4500118108)</t>
  </si>
  <si>
    <t>Work of replacement of damaged tiles &amp; misc-repairs of chummery at PD - 4/2 at BTPS Deepnagar, Bhusawal PVC Pipe Line of farmers fouling in 1X660 MW railway siding area under CCC, Deepnagar, Bhusawal (PO NO - 4500118106)</t>
  </si>
  <si>
    <t>Work of construction of Pipe Culvert on Railway Side Road (Rly Br. No. 15) 1X660 MW at Deepnagar, Bhusawal (PO NO - 4500118103)</t>
  </si>
  <si>
    <t>Work of Waterproffing of Building No - New F-09 for MSF at BTPS Deepnagar, Bhusawal (PO NO - 4500117983)</t>
  </si>
  <si>
    <t>Providing Pump Operator for Operating Pumps at Pumps HouseOutlet Canal at BTPS to Supply raw water for on going Construction at 1x660 MW , Deepnagar (PO NO - 4500118115)</t>
  </si>
  <si>
    <t>Providing housekeeping services for chummery for project staff at Deepnagar, Bhusawal (PO NO - 4500118114)</t>
  </si>
  <si>
    <t>Hiring of Private A.C. Taxi (i.e Amaze/Dezire/Aspire/equivalent Sedan Car) along with driver and required fuel for Superintending Engineer (C) at 1x660 MW repln. Project Site at Deepnagar. Bhusawal (PO NO - 4500118116)</t>
  </si>
  <si>
    <t>Hiring of Private A.C. Taxi (i.e Maruti/Ertiga/Mahindra XUV 700/Hyundai Alcazar/ MG Hector plus/ Kia cornival equivalent Sedan Car) along with driver and required fuel for Dy. C.E. (C) at 1x660 MW repln. Project Site at Deepnagar. Bhusawal (PO NO - 4500118270)</t>
  </si>
  <si>
    <t>Providing services of skilled assistance as a computer operator for preparation data for SAP &amp; SRM syatem in the office of the civil construction circle, Deepnagar, Bhusawal (PO NO - 4500118440)</t>
  </si>
  <si>
    <t>Plumbing of Sanitary works of Tapi rest house at Deepnagar Bhusawal (PO NO - 4500118515)</t>
  </si>
  <si>
    <t>Providing &amp; instalation of mobile network signal booster at civil construction circle at BTPS Deepnagar. (PO NO - 4500118109)</t>
  </si>
  <si>
    <t>Work of diversion of agriculture pipeline in MJP water line to village khadka At 1x660 MW railway siding area under CCC, at Deepnagar, Bhusawal. (PO NO - 4500118711)</t>
  </si>
  <si>
    <t>Work of Brick Wall (Hedging) at entry of Tapi Rest House BTPS Deepnagar, Bhusawal (PO NO - 4500118777)</t>
  </si>
  <si>
    <t>Providing 300mm dia RCC for laying pipline of farmers near Railway Br. No. 15 in 1x660 MW Railway Siding area undre C.C.C., Deepnagar, Bhusawal (PO NO - 4500118789)</t>
  </si>
  <si>
    <t>Providing &amp; fixing of carpet &amp; Verticle blinds at Dy. C.E., S.E., &amp; E.E. Admin Cabin at Civil Construction circle at Deepnagar, Bhusawal (PO NO - 4500118436)</t>
  </si>
  <si>
    <t>Transporation of rail sleepers stocked at proposed ROB pier No. 4 (Abutment of 1x660 MW Railway siding at Deepnagar, Bhusawal (PO NO - 4500118794)</t>
  </si>
  <si>
    <t>Repairing of 'PA' - Type Project Quarters for Superintending Engineer (C), 1x660 MW Project at BTPS, Deepnagar, Bhusawal (PO NO - 4500118877)</t>
  </si>
  <si>
    <t>Annual maintenance servicing checking network administration &amp; troubles shooting of network hardware system at 1X660 MW (PO NO - 4500118871)</t>
  </si>
  <si>
    <t>Providing 10 MBPS(1:1) inter net leased line conectivity at CCC 1X660MW Period 8/10/2021 to 7/11/2021 (PO NO - 4500118870)</t>
  </si>
  <si>
    <t>Rejuvenation of Cabin of the S.E. (Civil) Deepnagar Bhusawal. (PO NO - 4500119269)</t>
  </si>
  <si>
    <t>Providing of erecting GI chainlink fencing of 1.60 m hight from 2X500 MW Gate to purna rest house gate at Deepnagar Bhusawal. (PO NO - 4500119271)</t>
  </si>
  <si>
    <t>Prepairation of area in view of 75th Republic Day 26th Jan 2022 for Flag hoisting cerermony at project office Deepangar (PO NO - 4500119303)</t>
  </si>
  <si>
    <t>Work of construction shed for DEMD at 1X660 MW project office gate of misc work at main project gate at Deepnagar (PO NO - 4500119270)</t>
  </si>
  <si>
    <t>Removing dense, bushes &amp; grass along boundary wall of 1X660 MW project at BTPS Deepangar, Bhusawal. (PO NO - 4500119267)</t>
  </si>
  <si>
    <t>Work of shifting of farmers pipeline at Gat No. 278 fouling in railway bridge No. 16 at 1X660 MW Railway siding area under CCC, Deepnagar, Bhusawal. (PO NO - 4500119268)</t>
  </si>
  <si>
    <t>Work of fabrication and erection of structural steel staircase at Tapi rest house Deepnagar, Bhusawal. (PO NO - 4500118878)</t>
  </si>
  <si>
    <t>Providing unskilled assistance for sweeping work at Civil Construction Circle, Deepnagar (PO NO - 4500119333)</t>
  </si>
  <si>
    <t>Providing &amp; fixing new 5HP pump in existing open well for water supply at 660MW gate security cabin at Deepnagar, Bhusawal. (PO NO - 4500119348)</t>
  </si>
  <si>
    <t>Work of locating &amp; repairing of 100 mm construction water supply pipeline for 1X660 MW Project site Deepnagar. (PO NO - 4500119349)</t>
  </si>
  <si>
    <t>Work of water proffing and other misc work at 33/11KV Substation at BTPS Deepnagar, Bhusawal. (PO NO - 4500119328)</t>
  </si>
  <si>
    <t>Providing &amp; fixing of zebrablinds to doors windows along with floor carpet at all EE Divisions cabin Civil Construction Circle Deepnagar, Bhusawal. (PO NO - 4500119359)</t>
  </si>
  <si>
    <t>Providing &amp; fixing RCC Covers over drain in the premises of project office complex at 1X660 MW replacement project Deepnagar, Bhusawal. (PO NO - 4500119347)</t>
  </si>
  <si>
    <t>Hiring of private AC Taxi (i.e., Maruti Eritga / Maruti Dizire / XL6 or equivalent) along with driver &amp; fuel for CCC at 1X660 MW replacement project CCC at Deepnagar. (PO NO - 4500119346)</t>
  </si>
  <si>
    <t>Providing services of unskilled assistance for day to day office work for civil construction  Div-III at New project office shed bhusawal. (PO NO - 4500119329)</t>
  </si>
  <si>
    <t>Hiring services of skilled as computer typist at account section civil construction Circle, Deepnagar, Bhusawal. (PO NO - 4500119331)</t>
  </si>
  <si>
    <t>Repairing of approch road of railway Br. No.8B of 2X500 MW Railway Siding at Deepnagar Bhusawal (PO NO - 4500119453)</t>
  </si>
  <si>
    <t>Providing unskilled assistance for monitoring of curing at 1X660 MW Replacement Unit CCC, Deepnagar, Bhusawal. (PO NO - 4500119454)</t>
  </si>
  <si>
    <t>Providing sliding gate at 660 MW Project gate, Deepnagar, Bhusawal. (PO NO - 4500119451)</t>
  </si>
  <si>
    <t>Providing Technical Assistance (Civil Supervisor) for site supervision at Chimney area 1X660 MW Project, Deepnagar, Bhusawal. (PO NO - 4500119426)</t>
  </si>
  <si>
    <t>Work of repairing/ replacing PVC sewage pipeline at temporary project quarters at Deepnagar, Bhusawal. (PO NO - 4500119490)</t>
  </si>
  <si>
    <t>Providing &amp; erecting barbed wire fencing anti-climbing arrangement around 1x660 MW project office complex, BTPS, Deepnagar, Bhusawal. (PO NO - 4500119428)</t>
  </si>
  <si>
    <t>Hiring of Desert coolers during summer season for 1x660 MW Civil Construction Circle, and its allied Divisions/ sections, Deepnagar, Bhusawal. (PO NO - 4500119509)</t>
  </si>
  <si>
    <t>Work of servicing &amp; maintenance of computers &amp; printers under Civil Construction Circle, Deepnagar, Bhusawal. (PO NO - 4500119536)</t>
  </si>
  <si>
    <t>Pothole repairing &amp; surface coating of colony road Deepnagar, Bhusawal (PO NO - 4500119558)</t>
  </si>
  <si>
    <t>Repairing of renovation of existing ladies tiolet at Civil Construction Circle BTPS Deepnagar. (PO NO - 4500119611)</t>
  </si>
  <si>
    <t>Providing 300 mm dia RCC pipe below 1x660 MW railway siding area for laying or farmer pipe line unde civil construction circle deepnagar. (PO NO - 4500119562)</t>
  </si>
  <si>
    <t>Work Providing of fixing RCC cover open drain adjucent to bulkar road up to project office road deepnagar. (PO NO - 4500119702)</t>
  </si>
  <si>
    <t>Diversion of underground PVC agricluture water supply pipeline falling along with route of retaining wall at bhogavati river in (GATM0295) at shri Pitamber Patil in Village Pimprisekam Bhusawal. (PO NO - 4500119689)</t>
  </si>
  <si>
    <t>Work of providing painting to existing chainlink fencing at project office complex Deepnagar, Bhusawal. (PO NO - 4500119687)</t>
  </si>
  <si>
    <t>Maintenance of resurfacing of existing BT road along 1*600 MW boundary from NH-6 to Bhagvati river for village pimprisekam at Deepnagar. (PO NO - 4500119729)</t>
  </si>
  <si>
    <t>Work of External painting to temporary project gtrs PD-3, PD-4 and PE-5 to PE-9 at Deepnagar (PO NO - 4500119685)</t>
  </si>
  <si>
    <t>Work of repair and maintenance of aluminium partation on as when required basis at various division/section in project office complex at BTPS Deepnagar Bhusawal. (PO NO - 4500119563)</t>
  </si>
  <si>
    <t>Work of Internal painting to project Quters on as when required basis at Deepnagar Bhusawal. (PO NO - 4500119701)</t>
  </si>
  <si>
    <t>Supply of 07 Nos Airconditioners 1.5 Tone capicity for cabin of Dy.C.E.(C)S.E(C) &amp; E.E(C) at 1*660MW xplacement project Deepnagar Bhusawal.   (PO NO - 4500119754)</t>
  </si>
  <si>
    <t>Providing Servises of skilled assistsnce (oriuer) for depatmental Vehicle 
MH-19-6942 for office for the C.C.C. Deepnagar. (PO NO - 4500119781)</t>
  </si>
  <si>
    <t>Work of removing grass along chain link fencing of 2*500MW railway line for BR-17+0. Existing compund wall near BR-18 of inside peripheral of 1*660MW project site compound wall at BTPS Deepnagar. (PO NO - 4500119613)</t>
  </si>
  <si>
    <t>Work of plain cement concrete behind VIP suites at left side of Tapi rest house Deepnagar Bhusawal. (PO NO - 4500119819)</t>
  </si>
  <si>
    <t>Day to day Civil maintenance work of project staff quarters at Deepnagar, Bhusawal. (PO NO - 4500118299)</t>
  </si>
  <si>
    <t>Work of tree plantation along both side of pimprisekam road (PO NO - 4500120312)</t>
  </si>
  <si>
    <t>Work of silt removes &amp; construction of coffer dam in 500 MW old inlet canal near abandoned pump house at BTPS Deepnagar. (PO NO - 4500120010)</t>
  </si>
  <si>
    <t>Work of Internal &amp; External Painting along with other misc work of project canteen at 1x660 MW Project Office, Deepnagar. (PO NO - 4500120320)</t>
  </si>
  <si>
    <t>Annual maintenance contract of painting and related work for 26 jan, 15 aug and other required event, 1 x 660 MW CCC, Deepnagar, Bhusawal. (PO NO - 4500120612)</t>
  </si>
  <si>
    <t>Maintenance of garden in front of temporary project quarters at, BTPS, Deepnagar,Bhusawal. (PO NO - 4500120596)</t>
  </si>
  <si>
    <t>Work of shifting of rail sleepers fouling in the alignment of proposed ROB embankment of 1 x 660 MW Railway siding at Deepnagar, Bhusawal. (PO NO - 4500120594)</t>
  </si>
  <si>
    <t>Work of removing dense shrubs, weeds &amp; grass along Pimprisekam road (PO NO - 4500120649)</t>
  </si>
  <si>
    <t>Work of construction of pipe culvert on Fulgaon side patrolling road along 2x500 MW Railway siding, Deepnagar, Bhusawal. (PO NO - 4500120652)</t>
  </si>
  <si>
    <t>Hiring of private diesel Taxi car/jeep (i.e., Mahindra TUV 300 / Tata Indica /Bolero/ Tata Sumo) along with driver &amp; diesel for Executive Engineer (C), CCD-I, MSPGCL, Bhusawal. (PO NO - 4500120690)</t>
  </si>
  <si>
    <t>Work of removing dense, grass, shrubs weeds on as when required basis around project office Deepnagar Bhusawal. (PO NO - 4500120564)</t>
  </si>
  <si>
    <t>Hiring of private AC Taxi (i.e., Swift Dezire/ ford aspire or equivalent) along with driver &amp; disel required for E.E. (C),CCD-III, Bhusawal. (PO NO - 4500120825)</t>
  </si>
  <si>
    <t>Providing Technical Assistance (Civil Supervisor) for site supervision at NDCT area 1X660 MW Project, Deepnagar, Bhusawal. (PO NO - 4500120628)</t>
  </si>
  <si>
    <t>Providing &amp; Fixing aluminium partitions at chemical lab building for the office purpose of 1x660 MW project Deepnagar, Bhusawal. (PO NO - 4500120866)</t>
  </si>
  <si>
    <t>Providing Execative office table or &amp; revolving chair at Civil Construction Circle Division - III at Deepnagar. (PO NO - 4500120648)</t>
  </si>
  <si>
    <t>Hiring of private A.C. Taxii.e. (Amaze/Desire/Aspire/equivalent sedan car) along with driver &amp; required fuel for E.E.(C) CCC, Bhusawal. (PO NO - 4500120932)</t>
  </si>
  <si>
    <t>Providing Supervisor for site supervision at Railway siding area at 1x660 MW Project Deepnagar, Bhusawal. (PO NO - 4500120857)</t>
  </si>
  <si>
    <t>Work of water proffing at terrace of the type-II building no.2 at BTPS Deepnagar. (PO NO - 4500120889)</t>
  </si>
  <si>
    <t>Constructin of cofferdam &amp; return to canal for construction water supply at 1x660 MW Project site Deepnagar, Bhusawal. (PO NO - 4500120887)</t>
  </si>
  <si>
    <t>Providing assistance for maintening water supply in project office premises at BTPS Deepnagar. (PO NO - 4500120884)</t>
  </si>
  <si>
    <t>Providing Execative chair for Execative Engineer(C) CCD-I BTPS Deepnagar. (PO NO - 4500120930)</t>
  </si>
  <si>
    <t>Providing brick work cheek dam &amp; cleaining of approch sump near ashbund pump house (PO NO - 4500120886)</t>
  </si>
  <si>
    <t>Hiring of private AC Taxi i.e (Desire/Amaze/Aspire/equivalent sedam car) along with driver of reqired fuel for E.E. (C) -Div-ll at CCC, Bhusawal. (PO NO - 4500120892)</t>
  </si>
  <si>
    <t>Annaul maintenance, servicing cheking network administration &amp; trouble shooting of network hardware system at 1x660MW, CCC, MSPGCL, Bhusawal.  (PO NO - 4500121178)</t>
  </si>
  <si>
    <t>Providing 10MBPS (1:1) internet leased line connectivity at civil construction circle, 1x660MW Deepnagar, Bhusawal. (PO NO - 4500121175)</t>
  </si>
  <si>
    <t>Providing 10MBPS (1:1) internet leased line connectivity at civil construction circle, 1x660MW Deepnagar, Bhusawal. (PO NO - 4500121174)</t>
  </si>
  <si>
    <t>Providing 10MBPS (1:1) internet leased line connectivity at civil construction circle, 1x660MW Deepnagar, Bhusawal. (PO NO - 4500121177)</t>
  </si>
  <si>
    <t>Work of plantation of ornamental plants &amp; their maintenance from 500MW gate to project office road divider at Deepnagar, Bhusawal. (PO NO - 4500121164)</t>
  </si>
  <si>
    <t>Work of removing grass, thorny, shrubs along 1 x 660 MW Project inside boundary at BTPS, Deepnagar, Bhusawal. (PO NO - 4500121165)</t>
  </si>
  <si>
    <t>Work of Maintenance of kitchen trolleys on as and when required basis for project quarters at BTPS colony, Deepnagar, Bhusawal. (PO NO - 4500121181)</t>
  </si>
  <si>
    <t>Work of internal painting to project office divisions at Deepnagar, Bhusawal. (PO NO - 4500121166)</t>
  </si>
  <si>
    <t>Providing services of unskilled assistance for sweeping and cleaning of wosh rooms of security cabins at 1x660 MW Project gate, near BHEL office and near project office gate at BTPS, Deepnagar, Bhusawal. (PO NO - 4500121217)</t>
  </si>
  <si>
    <t>Work of Construction of toilet for security cabin at secondory entance gate of 1x660 MW at BTPS, deepnagar, Bhusawal. (PO NO - 4500121269)</t>
  </si>
  <si>
    <t>Providing unskilled assistance for monitoring of curring at 1x660 MW Replacemant Unit CCC, Deepnagar, Bhusawal. (PO NO - 4500121282)</t>
  </si>
  <si>
    <t>Providing Services of unskilled assistance for sweeping work at CCC, Deepnagar, Bhusawal. (PO NO - 4500121283)</t>
  </si>
  <si>
    <t>Providing &amp; fixing mosquito proof mesh to windows of civil division office at Deepnagar, Bhusawal. (PO NO - 4500121284)</t>
  </si>
  <si>
    <t>Work of repairing &amp; strengthing of RCC parapet wall of Type II Qtr's at Deepnagar, Bhusawal. (PO NO - 4500121289)</t>
  </si>
  <si>
    <t>Providing 10 MBPS(1:1) inter net leased line conectivity at CCC 1X660MW Deepnagar, Bhusawal. (PO NO - 4500121288)</t>
  </si>
  <si>
    <t>Work of water proffing before onset of mansoon to temporary of Type-II project quarter at Deepnagar, Bhusawal. (PO NO - 4500121292)</t>
  </si>
  <si>
    <t>Providing or fixing masquito jali aluminium doors to project quarters at BTPS Deepnagar, Bhusawal. (PO NO - 4500121480)</t>
  </si>
  <si>
    <t>Work of repairing chain link fencing &amp; UCR masonry &amp; deweeding at tapi guest house deepnagar, bhusawal. (PO NO - 4500121968)</t>
  </si>
  <si>
    <t>Work of providing &amp; fixing of HDPE container of 2000 liters capacity supplying water to general toilet of Civil Project Circle office at Deepnagar. (PO NO - 4500121965)</t>
  </si>
  <si>
    <t>Carring out total station survey and quantity estimation of 210 MW and 2X500 MW ash bund near village at BTPS, Bhusawal. (PO NO - 4500121967)</t>
  </si>
  <si>
    <t>Hiring of private Ac taxi (i.e. Sedan/ SUV) along with driver and fuel for Civil Consultant at 1X660 MW Repl. Project CCC, Deepnagar, Bhusawal. (PO NO - 4500122046)</t>
  </si>
  <si>
    <t>Hiring of private taxi along with driver &amp; required fuel for EE (C)-II at 1x660 MW Repl. Unit Deepnagar, Bhusawal (PO NO - 4500122199)</t>
  </si>
  <si>
    <t>Providing services of skilled assistance (Driver) for departmental vehicle MH-40-A-8027 for office of the CCC, Deepnagar, Bhusawal. (PO NO - 4500122201)</t>
  </si>
  <si>
    <t>Providing Technical assistance (Civil Supervisor) &amp; Skilled assistance for AHP structure, 13 KM Ash Disposal pipeline (ADPL) &amp; CSR work (Phase-I, 12 Village) of 1X660 MW Project, Deepnagar, Bhusawal. (PO NO - 4500122205)</t>
  </si>
  <si>
    <t>Supply of stationary for civil construction circle division MSPGCL Bhusawal. (PO NO - 4500121434)</t>
  </si>
  <si>
    <t>Hiring services of skilled as computer Operator at account section civil construction Circle, Deepnagar, Bhusawal. (PO NO - 4500122330)</t>
  </si>
  <si>
    <t>Annual work contract of Video Shooting and Photography for 1x660 MW project under civil construction circle, Deepnagar, Bhusawal (PO NO - 4500122440)</t>
  </si>
  <si>
    <t>Praparation of an estimate for fire fighting system for proposed CD and E-type residential bulding through consultant Deepnagar, Bhusawal (PO NO - 4500122461)</t>
  </si>
  <si>
    <t>Work of clearing the clocks from underground drinage line including inspection chamber for project office and project Qtr's at BTPS Deepnagar, Bhusawal (PO NO - 4500122591)</t>
  </si>
  <si>
    <t>Work of waterproffing to project officer's Cabin attach Toilet slab at Deepnagar, Bhusawal (PO NO - 4500122719)</t>
  </si>
  <si>
    <t>Providing 10 MBPS (1:1) Internet Leased Line Connectivity at Civil Construction Circle 1x660 MW Deepnagar, Bhusawal 
(Period for Dt. 23/08/2022 to Dt. 22/09/2022) (PO NO - 4500122755)</t>
  </si>
  <si>
    <t>Work of sevicing &amp; maintenace of computers &amp; printers under civil construction circle, Deepnagar, Bhusawal. (PO NO - 4500122993)</t>
  </si>
  <si>
    <t>Work of Supplying Clean Water by Tanker for Trees Planted along Pimprisekam road at Deepnagar, Bhusawal. (PO NO - 4500123272)</t>
  </si>
  <si>
    <t>Providing services of skilled assistance (Driver) for departmental vehicle MH-19-AE-6942 for office of the CCC, Deepnagar, Bhusawal. (PO NO - 4500123260)</t>
  </si>
  <si>
    <t>Providing services of unskilled assistance for day to day menial / petty work for Civil Construction Division No. III at new project office shed BTPS Deepnagar, Bhusawal (PO NO - 4500123303)</t>
  </si>
  <si>
    <t>Providing Diesel Taxi (Bolero/New Mahindra TUV SUV or equivalents)along with Driver &amp; Diesel required for CSR work at CCD-III MSPGCL, Deepnagar, Bhusawal. (PO NO - 4500123442)</t>
  </si>
  <si>
    <t>Providing Pump Operator for Operating Pumps at Pump House Outlet Canal at BTPS to Supply Raw Water for on poing of 1x660 MW Proj. Deepnagar, Bhusawal. (PO NO - 4500123436)</t>
  </si>
  <si>
    <t>Providing &amp; laying RCC Pipe on Service road near BR. No.-15 of 1x660 MW Reailway Siding at Deepnagar, Bhusawal. (PO NO - 4500123441)</t>
  </si>
  <si>
    <t>Work of Construction of Pipe Culvert on Railway side road near L.C. gate Pimprisekam at Deepnagar, Bhusawal. (PO NO - 4500123440)</t>
  </si>
  <si>
    <t>Providing Tech-Assistance (Civil Supervisor) for Supervision at CHP, FGD &amp; Allied Structure 1x660 MW Project Deepnagar, Bhusawal. (PO NO - 4500123420)</t>
  </si>
  <si>
    <t>Work of Soil Investigation for proposed Residential Building at 1x660 MW replacement Project, Civil Construction Circle, at Deepnagar, Bhusawal. (PO NO - 4500123492)</t>
  </si>
  <si>
    <t>Work of Providing Office Assistance at office of the Dy. Chief Engineer (C), Civil Construction Circle, 1x660 MW, Deepnagar, Bhusawal.  (PO NO - 4500123421)</t>
  </si>
  <si>
    <t>Work of Providing Office Assistance at office of the Dy. Chief Engineer (C), Civil Construction Circle, 1x660 MW, Deepnagar, Bhusawal.  (PO NO - 4500123423)</t>
  </si>
  <si>
    <t>Work of Providing Office Assistance at office of the Dy. Chief Engineer (C), Civil Construction Circle, 1x660 MW, Deepnagar, Bhusawal.  (PO NO - 4500123422)</t>
  </si>
  <si>
    <t>Hiring of private AC Taxi (i.e. Desire, Amaze, Aspire, or equivalent Sedan Car) along with Driver &amp; required Fuel for Superintending Engineer (C), at 1x660 MW project C. C. C. Deepnagar, Bhusawal. (PO NO - 4500123410)</t>
  </si>
  <si>
    <t>Providing unskilled assistance for monitoring of curing at 1X660 MW Replacement Unit CCC, Deepnagar, Bhusawal. (PO NO - 4500123609)</t>
  </si>
  <si>
    <t>Work of providing furniture in visitor room at office of Chief Engineer (P), 1x660 MW project office. (PO NO - 4500123633)</t>
  </si>
  <si>
    <t>Work of removing existing Coffer Dam &amp; Cleaning of Canal as an when required near intake Water Pump House BTPS, Deepnagar, Bhusawal. (PO NO - 4500123611)</t>
  </si>
  <si>
    <t>Providing 15 Mbps (1:1) Internet Leased Line Connectivity at Civil Construction Circle , 1x660 MW Deepnagar, Bhusawal. (PO NO - 4500123723)</t>
  </si>
  <si>
    <t>Hiring of private AC taxi (i.e. Amaze/Dezire/Mahindra Boloero/TUV) or  equivalent along with Driver and required Fuel for Dy. CE (C) at 1x660 MW Replacement Prject, Civil Construction Circle, at Deepnagar, Bhusawal. (PO NO - 4500123709)</t>
  </si>
  <si>
    <t>Engaging expert services for SAP reconcilation for final accounting wor for FY 22-23 Deepnagar, Bhusawal (PO NO - 4500123807)</t>
  </si>
  <si>
    <t>Work of removing grass, thorny, shrubs along 1 x 660 MW Project inside boundary at BTPS, Deepnagar, Bhusawal. (PO NO - 4500123820)</t>
  </si>
  <si>
    <t>Work of internal painting to project quarters of (ECP) BM, PD &amp; PE ect BTPS Deepnagar. (PO NO - 4500123822)</t>
  </si>
  <si>
    <t>Work of removing grass, dense, shrubs, along canal road &amp; Pimprisekam road (PO NO - 4500123892)</t>
  </si>
  <si>
    <t>Work of Hiring of Xerox machine for day to day Xeroxing of Documents at CCC, MSPGCL, Bhusawal. (PO NO - 4500123923)</t>
  </si>
  <si>
    <t>Confirmatory work of reparing damaged divider wall of road from 2X500 MW gate to bulker gate road at 1X660 MW Repln. Unit, Deepnagar, Bhusawal (PO NO - 4500124008)</t>
  </si>
  <si>
    <t>Work of concrete road near BHEL office gate from existing 500 MW concrete road at BTPS, Deepnagar, Bhusawal (PO NO - 4500124056)</t>
  </si>
  <si>
    <t>Work of maintenance of landscaping in front of 1X660 MW project office premises at Deepnagar. (PO NO - 4500124038)</t>
  </si>
  <si>
    <t>Conducting structural audit &amp; residulel life assessment or river water pump house building near pimprisekam at BTPS, Bhusawal. (PO NO - 4500123981)</t>
  </si>
  <si>
    <t>Providing unskilled assistance sweeping work at Civil Construction Circle, Deepnagar. (PO NO - 4500124076)</t>
  </si>
  <si>
    <t>Annual Maintainance, Servicing. Checking, Network, Administration &amp; trouble shooting of Network Hardware System at 1X660 MW CCC, MSPGCL, Bhusawal. (PO NO - 4500124171)</t>
  </si>
  <si>
    <t>Work of cleaning overhead N.D.P. water tanks at 1X660 MW project office complex BTPS, Deepnagar, Bhusawal (PO NO - 4500124172)</t>
  </si>
  <si>
    <t>Work of providing or fixing new 20 HP pump for construction water supply to 660MW project Deepnagar. (PO NO - 4500124180)</t>
  </si>
  <si>
    <t>Work of carrying out soil investigation for proposal construction of permant store shed within existing major store premises at BTPS Deepnagar. (PO NO - 4500124185)</t>
  </si>
  <si>
    <t>Confirmatory work Hiring of services to carryout detailed Engineering or topographical survey for crossing of ADPL lines between OHE451/16KMS to OHE451/20 KMS between BSL &amp; VRN rail stations. (PO NO - 4500124259)</t>
  </si>
  <si>
    <t>Work of replacement of old broken cement tiles of staircase in super D building No 13,14 &amp; 15 respectively at BTPS Deepnagar. (PO NO - 4500124283)</t>
  </si>
  <si>
    <t>Hiring of Desert coolers during summer season for 1x660 MW Civil Construction Circle, and its allied Divisions/ sections, Deepnagar, Bhusawal. (PO NO - 4500124530)</t>
  </si>
  <si>
    <t>Supply of HP Make Computer with access Dries Laptop (HP Hevey Envy 360) Make large format Display (LED) (samsung Make) for video conferencing system at civil construction circle through Gems portal through PAC at 1x6660MW CCC office Bhusawal.  (PO NO - 4500124071)</t>
  </si>
  <si>
    <t>Work of Repairing the existing Road crossing &amp; drains damaged near 500 MW plant entry gate on risk &amp; cost basis, BTPS, Deepnagar, Tal- Bhusawal. (PO NO - 4500124705)</t>
  </si>
  <si>
    <t>Sprinkiting of water on concret round surface and areas with dust by water tanker at 1x660 MW project Deepnagar.  (PO NO - 4500124553)</t>
  </si>
  <si>
    <t>Providing services of skilled assistants as a Computer operator for prepairation of data for SAP or SRM system in the office of CCC Deepnagar, Bhusawal (PO NO - 4500124774)</t>
  </si>
  <si>
    <t>Hiring of private AC taxi (i.e. Swift Desire/ford Aspire or equivalent) along with driver and diesel required for E.E.(C), CCD-III, Bhusawal (PO NO - 4500124559)</t>
  </si>
  <si>
    <t>Providing Platform, access road and approaches for additional parking area near project office at BTPS, Deepnagar, Bhusawal. (PO NO - 4500124775)</t>
  </si>
  <si>
    <t>Confirmatory Work of repairing of damaged MTP Pipeline near 2x500 MW panel room at 1X660 MW replacement unit Deepnagar, Bhusawal. (PO NO - 4500124777)</t>
  </si>
  <si>
    <t>Providing Designer Cement Concrete Tiles in Garden of Tapi guest house at BTPS, Deepnagar, Bhusawal. (PO NO - 4500124793)</t>
  </si>
  <si>
    <t>Work of external painting to 1X660 MW project office building at Deepngar, Bhusawal. (PO NO - 4500126072)</t>
  </si>
  <si>
    <t>Plumbing Sanitiray and miscollancous work for Type-II building No.1 at Deepngar, Bhusawal. (PO NO - 4500126105)</t>
  </si>
  <si>
    <t>Annual maintenance servicing checking network administration or trouble shooting of network hardware system at 1X660 MW CCC Bhusawal. (PO NO - 4500126141)</t>
  </si>
  <si>
    <t>Annual maintenance servicing checking network administration or trouble shooting of network hardware system at 1X660 MW CCC Bhusawal. (PO NO - 4500126142)</t>
  </si>
  <si>
    <t>Providing 10 MBPS(1:1) internet leased line connectivity at CCC 1X660 MW Deepnagar. (PO NO - 4500126139)</t>
  </si>
  <si>
    <t>Repairing of toilet blocks in civil construction division at CCC Deepnagar, Bhusawal. (PO NO - 4500126135)</t>
  </si>
  <si>
    <t>Work catch side drain along existing pimprisekam road from NH-6 to ROB start point at outside of 660 MW compound wall (PO NO - 4500126134)</t>
  </si>
  <si>
    <t>Work of removing of dense grass shrubs weeds on as and when required basis around project office and project quarters at Deepnagar, Bhusawal. (PO NO - 4500126069)</t>
  </si>
  <si>
    <t>Maintenance of plantation near 1x660 MW Project gate at Deepnagar, Bhusawal (PO NO - 4500126138)</t>
  </si>
  <si>
    <t>Providing or fixing HDPE contaner of 2000 liters capacity supplying water to general tiolet of E &amp; M office at Deepnagar. (PO NO - 4500126768)</t>
  </si>
  <si>
    <t>Work of connectivity construction of parpet wall for project quarters building at BTPS Deepnagar. (PO NO - 4500127497)</t>
  </si>
  <si>
    <t>Work of providing aprroach road near NH-6 box culvert crossing ADPL line at deepnagar. (PO NO - 4500127217)</t>
  </si>
  <si>
    <t>Providing unskilled assistance for monitoring of curing at 1x660 MW Repl. Unit,Civil Construction Circle, Deepnagar, Bhusawal. (PO NO - 4500127550)</t>
  </si>
  <si>
    <t>Work of Providing &amp; instualation PVC portable urinals (toilet) block at various elevation of main power house at 1x660 MW Project. (PO NO - 4500127825)</t>
  </si>
  <si>
    <t>Hiring services of skilled as computer typists at account section civil construction Circle, Deepnagar. (PO NO - 4500127777)</t>
  </si>
  <si>
    <t>Confirmatory work of housekeeping at main power house transfarmer yard &amp; surrounding area of main power block at 1x660 MW project. (PO NO - 4500127779)</t>
  </si>
  <si>
    <t>Work of Providing Chainlink-Fencing behind Project Staff Quarters (PD - PE) at BTPS, Deepnagar, Bhusawal (PO NO - 4500127829)</t>
  </si>
  <si>
    <t>Work of repairing of pipe culvert constructed across mohammad pura nallah of 2x500 MW railway siding patroling road at Deepnagar, Bhusawal. (PO NO - 4500127830)</t>
  </si>
  <si>
    <t>Providing supervisor for site supervision at Railway siding area of 1X660 MW project Deepnagar. (PO NO - 4500127865)</t>
  </si>
  <si>
    <t>Work of rerouting of farmers PVC water pipeline fouling in ROB approach (Towards Bhogavati river) of 1X660 MW railway siding area under CCC., Deepnagar, Bhusawal. (PO NO - 4500128119)</t>
  </si>
  <si>
    <t>Renovation of Existing yard master service building at 2x500 MW railway siding at Deepnagar, Bhusawal. (PO NO - 4500128121)</t>
  </si>
  <si>
    <t>Work of providing &amp; laying sevage pipeline at back side of building no NE 41 To NE 48 &amp; Building NE 32 To NE 40 Deepnagar. (PO NO - 4500128317)</t>
  </si>
  <si>
    <t>Hiring of disel taxi car i.e. (Indica/Bolero/Swift Dizer) along with driver &amp; required fuel for staff of CCD-III 1X660 MW Replacement unit Bhusawal. (PO NO - 4500128776)</t>
  </si>
  <si>
    <t>Work of providing GPS co ordinates, site Elevation, Location Map of chimney and project site for NOC from AAI at 1x660 MW project Deepnagar, BSL (PO NO - 4500128803)</t>
  </si>
  <si>
    <t>Work of providing office assistance at office of the Dy. C.E. 1x660 MW Deepnagar, Bhusawal. (PO NO - 4500128829)</t>
  </si>
  <si>
    <t>Hiring of private disel taxi car (i.e. sedan/suv) along with driver &amp; fuel for civil consultant at 1x660 MW Replacement project CCC, Deepnagar. (PO NO - 4500128831)</t>
  </si>
  <si>
    <t>Work of NDT testing for type II Qtrs, Building No 1 along with detail report at 1x660 MW project at BTPS Deepnagar Bhusawal. (PO NO - 4500129360)</t>
  </si>
  <si>
    <t>Annual maintenance of Garden near project office complex gate Deepnagar, Bhusawal. (PO NO - 4500129389)</t>
  </si>
  <si>
    <t>Hiring of private disel taxi jeep (Mahundra TUV 300/Bolero/Neo) along with Driver and Disel required for CSR work &amp; other outside work at CCD-III MSPGCL, Bhusawal. (PO NO - 4500129388)</t>
  </si>
  <si>
    <t>Confirmatory work of providing services of unskilled assistance for sweeping and cleaning of wash rooms of security cabins at 1x660 MW project gate, near BHEL office and near project office gate, BTPS Deepnagar, Bhusawal. (PO NO - 4500128042)</t>
  </si>
  <si>
    <t>Confirmatory work of providing services of unskilled assistance for sweeping and cleaning of wash rooms of security cabins at 1x660 MW project gate, near BHEL office and near project office gate, BTPS Deepnagar, Bhusawal. (PO NO - 4500129773)</t>
  </si>
  <si>
    <t>Bhusawal 1x660 MW Replacement Project - Work of Tree Plantation in Pimprisekam Shivar along Village Roads. (PO NO - 4500130072)</t>
  </si>
  <si>
    <t>Providing Technical Assistance (Civil Supervisor) for site supervision at CHP, FGD and allied stucture 1x660 MW Project, Deepnagar, Bhusawal. (PO NO - 4500130132)</t>
  </si>
  <si>
    <t>Work of Dewatering at PRDS site and diversion of unseasonal rain water runoff at construction site of 1x660 MW replacement unit, Deepnagar, BSL. (PO NO - 4500129832)</t>
  </si>
  <si>
    <t>Hiring of private AC taxi disel taxi car i.e (Amaze/Aspire equivalent Sedan Car) along with Driver and required Fuel for S.E.(C), at 1x660 MW Proj. Repl. Unit, Deepnagar, Bhusawal. (PO NO - 4500130294)</t>
  </si>
  <si>
    <t>Repairing of Pot Holes of Internal Roads used for Coad Transportation from 2x500 MW to 660 MW Project at Deepnagar, Bhusawal. (PO NO - 4500130271)</t>
  </si>
  <si>
    <t>Work of Painting of Quarters Internally 'as and when' required under Civil Construction Circle at BTPS Deepnagar, Bhusawal (PO NO - 4500130348)</t>
  </si>
  <si>
    <t>Hiring of private AC taxi disel taxi car i.e (Amaze/Dezir/Ford equivalent Car) along with Driver and required Fuel for Dy. C.E. (C), at 1x660 MW Proj. Repl. Unit, Deepnagar, Bhusawal. (PO NO - 4500130343)</t>
  </si>
  <si>
    <t>Providing Services of skilled assistance (Driver) for Departmental Vehicle MH-40-A-8027 for office of the civil construction circle, Deepnagar, Bhusawal. (PO NO - 4500130487)</t>
  </si>
  <si>
    <t>Providing Technical Assistance (Civil Supervisor) for site supervision at NDCT area 1x660 MW Project, Deepnagar, Bhusawal. (PO NO - 4500130426)</t>
  </si>
  <si>
    <t>Hiring of Private AC Taxi (i.e. Amaze/Aspire/equivalent sedan car) along with Driver &amp; required Fuel for staff of CCD-II, 1x660 MW Repln. Proj. Deepnagar, Bhusawal. (PO NO - 4500130572)</t>
  </si>
  <si>
    <t>Providing Supervisor for Site Supervision at Railway Siding area of 1X660 MW Project at Deepnagar, Bhusawal. (PO NO - 4500130813)</t>
  </si>
  <si>
    <t>Providing &amp; Fixing Aluminium Composite Panel (ACP) to Internals Wall of CCR / CER at 17.00 Mtr of Main Power House at BTPS, Deepnagar, Bhusawal. (PO NO - 4500130867)</t>
  </si>
  <si>
    <t>Work of cleanining of tiolets of civil construction circle at its allied division deepnagar (PO NO - 4500130859)</t>
  </si>
  <si>
    <t>Work of providing chainlink fencing for isolation of Railway siding work for 1x660 MW Project Deepnagar. (PO NO - 4500130913)</t>
  </si>
  <si>
    <t>Confirmatory work of providing services of unskilled assistance for sweeping and cleaning of wash rooms of security cabins at 1x660 MW project gate, near BHEL office and near project office gate, BTPS Deepnagar, Bhusawal. (PO NO - 4500130977)</t>
  </si>
  <si>
    <t>Bhusawal 1x660 MW Replacement Project - Work of dewatering at construction site of 1X660 MW Replacement Project, Deepnagar, Bhusawal. (PO NO - 4500130965)</t>
  </si>
  <si>
    <t>Repairing of rail side patrolling road (North Side) towards fulgaon upto Mohammad hallah at Deepnagar, Bhusawal. (PO NO - 4500130994)</t>
  </si>
  <si>
    <t>Providing unskilled labour at Pump House Oulet Canel and Project Office Complex for Maintaining Water Supply at BTPS, Deepnagar, Bhusawal. (PO NO - 4500131020)</t>
  </si>
  <si>
    <t>Providing Plinth Protection and work to SD-14 and 15 Building under 660 MW Replacement Project, Bhusawal. (PO NO - 4500130240)</t>
  </si>
  <si>
    <t>Work of Providing Hydrolic Excavator and Manpower for Excavation of Dewatering Pits, Diversion of Monsoon Runoff at Construction Site of 1x660 MW Project Bhusawal. (PO NO - 4500130966)</t>
  </si>
  <si>
    <t>Providing Skilled Services for Preparation of Data in SAP and SRM System in Office of the Dy. C.E. (C), C.C.C., Deepnagar, Bhusawal. (PO NO - 4500131169)</t>
  </si>
  <si>
    <t>Work of Removing Grass along Project Office Road upto Ganapati Mandir at BTPS, Deepnagar, BSL. (PO NO - 4500131140)</t>
  </si>
  <si>
    <t>Providing Services of Skilled Assistance for (AHP) Structure 13 km Ash Disposal Pipeline (ADPL) and CSR Works (Phase-II, 15 Villages) of 1x660 MW Project at Deepnagar, Bhusawal. (PO NO - 4500131105)</t>
  </si>
  <si>
    <t>Hiring of Private AC Taxi Car/Jeep (Mahindra TUV 300 / Tata Indica / Bolero / Tata Sumo) along with Driver and Diesel required for Civil Staff, of C.C.D-I, MSPGCL, Bhusawal. (PO NO - 4500131202)</t>
  </si>
  <si>
    <t>Hiring of Private AC Taxi (i.e. Swift/Dezire/Ford/ Aspire of equivalent car) along with Driver &amp; required Fuel for CCD-III, 1x660 MW Repln. Proj. Deepnagar, Bhusawal. (PO NO - 4500131325)</t>
  </si>
  <si>
    <t>Work of providing RCC Bridge across ADP Lines in Gate No.483 at Velhala Village, Tal-Bhusawal. (PO NO - 4500131327)</t>
  </si>
  <si>
    <t>Work of Shifting and Rerouting of 100mm construction Water Supply Pipeline near Bunker Gate at BTPS Deepnagar. (Confirmatory Work Order) (PO NO - 4500131195)</t>
  </si>
  <si>
    <t>Hiring of private AC taxi (i.e. XUV -300, TUV-300,/ Mahindra Scorpio/ Hundai Venue/ Maruti Vistara Brezza) along with driver &amp; required fuel for E. E. (C), C.C.D.-I at 1x660 MW Project, Deepnagar, Bhusawal (PO NO - 4500131838)</t>
  </si>
  <si>
    <t>Providing of unskilled assistance for sweeping work at C.C.C., Deepnagar, Bhusawal (Period 29/10/23 to 07/12/2023) (PO NO - 4500131815)</t>
  </si>
  <si>
    <t>Hiring of Private AC Taxi (i.e. Amaze/Aspire/equivalent sedan car) along with Driver &amp; required Fuel for S. E. (C), C.C.C, 1x660 MW Repln. Proj. Deepnagar, Bhusawal. (PO NO - 4500131814)</t>
  </si>
  <si>
    <t>Work of supplying clean water by taker for Trees Planted along Pimprisekam Road, at 1x660 MW Project, Deepnagar, Bhusawal (PO NO - 4500132179)</t>
  </si>
  <si>
    <t>Providing Services of skilled assistance (Driver) for Departmental Vehicle 
MH-19-AE-6942 for office of the civil construction circle, Deepnagar, Bhusawal. (PO NO - 4500132401)</t>
  </si>
  <si>
    <t>Work of Plantation of Ornamental and their maintenance from 500 MW gate of Prject office road divider at Deepanagar, Bhusawal. (PO NO - 4500132287)</t>
  </si>
  <si>
    <t>Work of Housekeeping at Main Power House, Transformer Yard at 1x600 MW Project at BTPS, Deepnagar, Bhusawal,Period of Work Dtd. 17/01/2024 to 18/01/2024. (PO NO - 4500132457)</t>
  </si>
  <si>
    <t>Work of External Painting for Project Quarters Type-II Building No.2 to 6 Super D Building No. 13 to 15 at Deepnagar, Bhusawal. (PO NO - 4500133449)</t>
  </si>
  <si>
    <t>Hiring of Private Diesel AC taxi jeep (Mahindra TUV300/Bolero Neo/equivalent) along with driver and diesel required for CSR work at CCD-III MSPGCL, BSL. (PO NO - 4500133704)</t>
  </si>
  <si>
    <t>Work of Providing Profiled Sheets to Chajja of Project Type Quarters at BTPS, Deepnagar, Bhusawl. (PO NO - 4500134003)</t>
  </si>
  <si>
    <t>Providing Unskilled Labour at Pump House Outlet Canal of Project Office Complex for Maintenace Water Supply at BTPS, Deepnagar, Bhusawal. (PO NO - 4500134343)</t>
  </si>
  <si>
    <t>Work of Topographical Survey for Proposed Interconnection Rute of Coal Conveyor of 1x660 MW &amp; 2x500 MW unit at BTPS, Bhusawal, Period of work Dtd. 01/11/2023 to 04/11/2023 order as per office note inward no. 00511/Dtd. 1/03/2024  (PO NO - 4500134572)</t>
  </si>
  <si>
    <t>Work of Clearing the Chocks from underground drainage line including inspection chamber for project office and project qtrs at BTPS, Deepnagar, Bhusawal. (PO NO - 4500134484)</t>
  </si>
  <si>
    <t>Work of Providing Office Assistants at Office of Dy. Chief Engineer (C), Civil Construction Circle, 1x660 MW Project at BTPS, Deepnagar, Bhusawal. (PO NO - 4500135035)</t>
  </si>
  <si>
    <t>Work of Providing Office Assistants at Office of Dy. Chief Engineer (C), Civil Construction Circle, 1x660 MW Project at BTPS, Deepnagar, Bhusawal. (PO NO - 4500135036)</t>
  </si>
  <si>
    <t>Work of Providing Office Assistants at Office of Dy. Chief Engineer (C), Civil Construction Circle, 1x660 MW Project at BTPS, Deepnagar, Bhusawal. (PO NO - 4500135037)</t>
  </si>
  <si>
    <t>Work of Painting of Flag area of Cleaning work for 26 Jan (Republic Day) at 1x660 MW C.C.C Deepnagar, Bhusawal. (PO NO - 4500131820)</t>
  </si>
  <si>
    <t>Work of Installation of Air Conditioner in Senior Manager (F&amp;A) Cabin at Civil Const. Circle MSPGCL, Deepnagr, Bhusawal (PO NO - 4500135426)</t>
  </si>
  <si>
    <t>Hiring of Private Diesel Taxi Car (Innova) and Dezire or Euqivalent along with Driver and Diesel / Petrol required for VVIP/VIP entertainment at CCC, MSPGCL, "as and when" required, Deepnagar, Bhusawal. (PO NO - 4500135740)</t>
  </si>
  <si>
    <t>Work of Providing Unskilled Labour and Tractor for Housekeeping and Transportation of Debris from various area on Risk and Cost of M/s. BHEL such as: 1) BTG area Main Plant, House Building, Transformer Yard, Boiler area and ESP are at 660 MW, BTPS, 2) BOP area DM Plant area, PT Plant, Clearifier Pump House, STP/ETP area and AHP area at 660 MW BTPS, Deepnagar, Bhusawal. (PO NO - 4500135756)</t>
  </si>
  <si>
    <t>Work of Pre Mansoon Readiness - Work and repairing of drainage Chambers at 1x660MW Project Deepnagar, Bhusawal. (PO NO - 4500136227)</t>
  </si>
  <si>
    <t>Hiring of Private Diesel AC taxi jeep (Swift/Ford/or-equivalent) along with driver and diesel required for CCD-III BSL. (Period of Dtd.19/01/2024 to Dtd. 07/02/2024) (PO NO - 4500136245)</t>
  </si>
  <si>
    <t>Work of cleaning of toilet and housekeeping work at civil construction circle and its allied division bsl RFX No. 3000050124 (PO NO - 4500136763)</t>
  </si>
  <si>
    <t>Work of providing furniture platform at DM Plant &amp; SWAS lab at project site on risk &amp; cost basis of M/s. BHEL Deepnagar, Bhusawal. (PO NO - 4500136764)</t>
  </si>
  <si>
    <t>Providing and fixing chainlink fencing to temporary quarters of 1x660MW, Deepnagar, Bhusawal. (PO NO - 4500137085)</t>
  </si>
  <si>
    <t>Work of Servicing and Maintenance of Computer and Priters under Civil Constn Circle, Deepnagar, Bhusawal. (PO NO - 4500137412)</t>
  </si>
  <si>
    <t>Sprinkling of water over road surface by water tanker from 500 MW unit CHP to 660 MW Project Stacler , Deepnagar, Bhusawal. (PO NO - 4500138318)</t>
  </si>
  <si>
    <t>02.04.2018</t>
  </si>
  <si>
    <t>27.04.2018</t>
  </si>
  <si>
    <t>14.05.2018</t>
  </si>
  <si>
    <t>26.06.2018</t>
  </si>
  <si>
    <t>18.07.2018</t>
  </si>
  <si>
    <t>13.08.2018</t>
  </si>
  <si>
    <t>15.09.2018</t>
  </si>
  <si>
    <t>17.09.2018</t>
  </si>
  <si>
    <t>25.09.2018</t>
  </si>
  <si>
    <t>26.09.2018</t>
  </si>
  <si>
    <t>29.09.2018</t>
  </si>
  <si>
    <t>12.10.2018</t>
  </si>
  <si>
    <t>01.11.2018</t>
  </si>
  <si>
    <t>13.11.2018</t>
  </si>
  <si>
    <t>07.12.2018</t>
  </si>
  <si>
    <t>13.12.2018</t>
  </si>
  <si>
    <t>26.12.2018</t>
  </si>
  <si>
    <t>09.01.2019</t>
  </si>
  <si>
    <t>07.02.2019</t>
  </si>
  <si>
    <t>05.03.2019</t>
  </si>
  <si>
    <t>07.03.2019</t>
  </si>
  <si>
    <t>26.03.2019</t>
  </si>
  <si>
    <t>12.04.2019</t>
  </si>
  <si>
    <t>03.05.2019</t>
  </si>
  <si>
    <t>16.05.2019</t>
  </si>
  <si>
    <t>07.06.2019</t>
  </si>
  <si>
    <t>24.07.2019</t>
  </si>
  <si>
    <t>03.08.2019</t>
  </si>
  <si>
    <t>19.08.2019</t>
  </si>
  <si>
    <t>20.08.2019</t>
  </si>
  <si>
    <t>31.08.2019</t>
  </si>
  <si>
    <t>03.09.2019</t>
  </si>
  <si>
    <t>09.09.2019</t>
  </si>
  <si>
    <t>17.09.2019</t>
  </si>
  <si>
    <t>18.09.2019</t>
  </si>
  <si>
    <t>21.09.2019</t>
  </si>
  <si>
    <t>24.09.2019</t>
  </si>
  <si>
    <t>27.09.2019</t>
  </si>
  <si>
    <t>09.10.2019</t>
  </si>
  <si>
    <t>15.10.2019</t>
  </si>
  <si>
    <t>16.10.2019</t>
  </si>
  <si>
    <t>22.10.2019</t>
  </si>
  <si>
    <t>05.11.2019</t>
  </si>
  <si>
    <t>19.11.2019</t>
  </si>
  <si>
    <t>22.11.2019</t>
  </si>
  <si>
    <t>26.11.2019</t>
  </si>
  <si>
    <t>27.11.2019</t>
  </si>
  <si>
    <t>30.11.2019</t>
  </si>
  <si>
    <t>04.12.2019</t>
  </si>
  <si>
    <t>07.12.2019</t>
  </si>
  <si>
    <t>26.12.2019</t>
  </si>
  <si>
    <t>03.01.2020</t>
  </si>
  <si>
    <t>06.01.2020</t>
  </si>
  <si>
    <t>07.01.2020</t>
  </si>
  <si>
    <t>16.01.2020</t>
  </si>
  <si>
    <t>22.01.2020</t>
  </si>
  <si>
    <t>30.01.2020</t>
  </si>
  <si>
    <t>01.02.2020</t>
  </si>
  <si>
    <t>15.02.2020</t>
  </si>
  <si>
    <t>18.02.2020</t>
  </si>
  <si>
    <t>27.02.2020</t>
  </si>
  <si>
    <t>28.02.2020</t>
  </si>
  <si>
    <t>04.03.2020</t>
  </si>
  <si>
    <t>17.03.2020</t>
  </si>
  <si>
    <t>18.03.2020</t>
  </si>
  <si>
    <t>20.03.2020</t>
  </si>
  <si>
    <t>03.06.2020</t>
  </si>
  <si>
    <t>19.06.2020</t>
  </si>
  <si>
    <t>15.07.2020</t>
  </si>
  <si>
    <t>29.07.2020</t>
  </si>
  <si>
    <t>19.08.2020</t>
  </si>
  <si>
    <t>20.08.2020</t>
  </si>
  <si>
    <t>21.08.2020</t>
  </si>
  <si>
    <t>04.09.2020</t>
  </si>
  <si>
    <t>15.09.2020</t>
  </si>
  <si>
    <t>25.09.2020</t>
  </si>
  <si>
    <t>01.10.2020</t>
  </si>
  <si>
    <t>05.10.2020</t>
  </si>
  <si>
    <t>08.10.2020</t>
  </si>
  <si>
    <t>16.10.2020</t>
  </si>
  <si>
    <t>22.10.2020</t>
  </si>
  <si>
    <t>23.10.2020</t>
  </si>
  <si>
    <t>26.10.2020</t>
  </si>
  <si>
    <t>28.10.2020</t>
  </si>
  <si>
    <t>06.11.2020</t>
  </si>
  <si>
    <t>12.11.2020</t>
  </si>
  <si>
    <t>20.11.2020</t>
  </si>
  <si>
    <t>24.11.2020</t>
  </si>
  <si>
    <t>25.11.2020</t>
  </si>
  <si>
    <t>07.12.2020</t>
  </si>
  <si>
    <t>10.12.2020</t>
  </si>
  <si>
    <t>14.12.2020</t>
  </si>
  <si>
    <t>15.12.2020</t>
  </si>
  <si>
    <t>16.12.2020</t>
  </si>
  <si>
    <t>22.12.2020</t>
  </si>
  <si>
    <t>31.12.2020</t>
  </si>
  <si>
    <t>13.01.2021</t>
  </si>
  <si>
    <t>21.01.2021</t>
  </si>
  <si>
    <t>22.01.2021</t>
  </si>
  <si>
    <t>25.01.2021</t>
  </si>
  <si>
    <t>27.01.2021</t>
  </si>
  <si>
    <t>01.02.2021</t>
  </si>
  <si>
    <t>04.02.2021</t>
  </si>
  <si>
    <t>11.02.2021</t>
  </si>
  <si>
    <t>12.02.2021</t>
  </si>
  <si>
    <t>17.02.2021</t>
  </si>
  <si>
    <t>18.02.2021</t>
  </si>
  <si>
    <t>08.03.2021</t>
  </si>
  <si>
    <t>09.03.2021</t>
  </si>
  <si>
    <t>10.03.2021</t>
  </si>
  <si>
    <t>12.03.2021</t>
  </si>
  <si>
    <t>15.03.2021</t>
  </si>
  <si>
    <t>18.03.2021</t>
  </si>
  <si>
    <t>27.04.2021</t>
  </si>
  <si>
    <t>29.04.2021</t>
  </si>
  <si>
    <t>20.05.2021</t>
  </si>
  <si>
    <t>21.05.2021</t>
  </si>
  <si>
    <t>08.06.2021</t>
  </si>
  <si>
    <t>09.06.2021</t>
  </si>
  <si>
    <t>11.06.2021</t>
  </si>
  <si>
    <t>15.06.2021</t>
  </si>
  <si>
    <t>18.06.2021</t>
  </si>
  <si>
    <t>21.06.2021</t>
  </si>
  <si>
    <t>23.06.2021</t>
  </si>
  <si>
    <t>25.06.2021</t>
  </si>
  <si>
    <t>05.07.2021</t>
  </si>
  <si>
    <t>08.07.2021</t>
  </si>
  <si>
    <t>14.07.2021</t>
  </si>
  <si>
    <t>28.07.2021</t>
  </si>
  <si>
    <t>29.07.2021</t>
  </si>
  <si>
    <t>06.08.2021</t>
  </si>
  <si>
    <t>10.08.2021</t>
  </si>
  <si>
    <t>25.08.2021</t>
  </si>
  <si>
    <t>27.08.2021</t>
  </si>
  <si>
    <t>01.09.2021</t>
  </si>
  <si>
    <t>07.09.2021</t>
  </si>
  <si>
    <t>30.09.2021</t>
  </si>
  <si>
    <t>06.10.2021</t>
  </si>
  <si>
    <t>21.10.2021</t>
  </si>
  <si>
    <t>18.11.2021</t>
  </si>
  <si>
    <t>30.11.2021</t>
  </si>
  <si>
    <t>02.12.2021</t>
  </si>
  <si>
    <t>03.12.2021</t>
  </si>
  <si>
    <t>06.12.2021</t>
  </si>
  <si>
    <t>07.12.2021</t>
  </si>
  <si>
    <t>08.12.2021</t>
  </si>
  <si>
    <t>16.12.2021</t>
  </si>
  <si>
    <t>22.12.2021</t>
  </si>
  <si>
    <t>29.12.2021</t>
  </si>
  <si>
    <t>03.01.2022</t>
  </si>
  <si>
    <t>05.01.2022</t>
  </si>
  <si>
    <t>06.01.2022</t>
  </si>
  <si>
    <t>17.01.2022</t>
  </si>
  <si>
    <t>18.01.2022</t>
  </si>
  <si>
    <t>21.01.2022</t>
  </si>
  <si>
    <t>05.02.2022</t>
  </si>
  <si>
    <t>11.02.2022</t>
  </si>
  <si>
    <t>15.02.2022</t>
  </si>
  <si>
    <t>17.02.2022</t>
  </si>
  <si>
    <t>24.02.2022</t>
  </si>
  <si>
    <t>28.02.2022</t>
  </si>
  <si>
    <t>02.03.2022</t>
  </si>
  <si>
    <t>03.03.2022</t>
  </si>
  <si>
    <t>07.03.2022</t>
  </si>
  <si>
    <t>08.03.2022</t>
  </si>
  <si>
    <t>09.03.2022</t>
  </si>
  <si>
    <t>16.03.2022</t>
  </si>
  <si>
    <t>25.03.2022</t>
  </si>
  <si>
    <t>31.03.2022</t>
  </si>
  <si>
    <t>01.04.2022</t>
  </si>
  <si>
    <t>07.04.2022</t>
  </si>
  <si>
    <t>20.04.2022</t>
  </si>
  <si>
    <t>26.04.2022</t>
  </si>
  <si>
    <t>02.05.2022</t>
  </si>
  <si>
    <t>04.05.2022</t>
  </si>
  <si>
    <t>05.05.2022</t>
  </si>
  <si>
    <t>06.05.2022</t>
  </si>
  <si>
    <t>10.05.2022</t>
  </si>
  <si>
    <t>12.05.2022</t>
  </si>
  <si>
    <t>19.05.2022</t>
  </si>
  <si>
    <t>30.05.2022</t>
  </si>
  <si>
    <t>31.05.2022</t>
  </si>
  <si>
    <t>02.06.2022</t>
  </si>
  <si>
    <t>03.06.2022</t>
  </si>
  <si>
    <t>07.06.2022</t>
  </si>
  <si>
    <t>10.06.2022</t>
  </si>
  <si>
    <t>13.06.2022</t>
  </si>
  <si>
    <t>17.06.2022</t>
  </si>
  <si>
    <t>22.07.2022</t>
  </si>
  <si>
    <t>27.07.2022</t>
  </si>
  <si>
    <t>08.08.2022</t>
  </si>
  <si>
    <t>10.08.2022</t>
  </si>
  <si>
    <t>17.08.2022</t>
  </si>
  <si>
    <t>18.08.2022</t>
  </si>
  <si>
    <t>19.08.2022</t>
  </si>
  <si>
    <t>26.08.2022</t>
  </si>
  <si>
    <t>02.09.2022</t>
  </si>
  <si>
    <t>07.09.2022</t>
  </si>
  <si>
    <t>09.09.2022</t>
  </si>
  <si>
    <t>13.09.2022</t>
  </si>
  <si>
    <t>14.09.2022</t>
  </si>
  <si>
    <t>16.09.2022</t>
  </si>
  <si>
    <t>28.09.2022</t>
  </si>
  <si>
    <t>18.10.2022</t>
  </si>
  <si>
    <t>21.10.2022</t>
  </si>
  <si>
    <t>27.10.2022</t>
  </si>
  <si>
    <t>03.11.2022</t>
  </si>
  <si>
    <t>09.11.2022</t>
  </si>
  <si>
    <t>15.11.2022</t>
  </si>
  <si>
    <t>16.11.2022</t>
  </si>
  <si>
    <t>23.11.2022</t>
  </si>
  <si>
    <t>24.11.2022</t>
  </si>
  <si>
    <t>06.12.2022</t>
  </si>
  <si>
    <t>29.12.2022</t>
  </si>
  <si>
    <t>05.01.2023</t>
  </si>
  <si>
    <t>12.01.2023</t>
  </si>
  <si>
    <t>16.01.2023</t>
  </si>
  <si>
    <t>17.01.2023</t>
  </si>
  <si>
    <t>18.01.2023</t>
  </si>
  <si>
    <t>25.01.2023</t>
  </si>
  <si>
    <t>27.01.2023</t>
  </si>
  <si>
    <t>31.01.2023</t>
  </si>
  <si>
    <t>03.02.2023</t>
  </si>
  <si>
    <t>08.02.2023</t>
  </si>
  <si>
    <t>14.02.2023</t>
  </si>
  <si>
    <t>17.02.2023</t>
  </si>
  <si>
    <t>24.02.2023</t>
  </si>
  <si>
    <t>01.03.2023</t>
  </si>
  <si>
    <t>03.03.2023</t>
  </si>
  <si>
    <t>09.03.2023</t>
  </si>
  <si>
    <t>10.03.2023</t>
  </si>
  <si>
    <t>15.03.2023</t>
  </si>
  <si>
    <t>20.03.2023</t>
  </si>
  <si>
    <t>27.03.2023</t>
  </si>
  <si>
    <t>28.03.2023</t>
  </si>
  <si>
    <t>29.03.2023</t>
  </si>
  <si>
    <t>11.05.2023</t>
  </si>
  <si>
    <t>12.05.2023</t>
  </si>
  <si>
    <t>15.05.2023</t>
  </si>
  <si>
    <t>18.05.2023</t>
  </si>
  <si>
    <t>23.05.2023</t>
  </si>
  <si>
    <t>24.05.2023</t>
  </si>
  <si>
    <t>23.06.2023</t>
  </si>
  <si>
    <t>11.07.2023</t>
  </si>
  <si>
    <t>18.07.2023</t>
  </si>
  <si>
    <t>27.07.2023</t>
  </si>
  <si>
    <t>02.08.2023</t>
  </si>
  <si>
    <t>04.08.2023</t>
  </si>
  <si>
    <t>18.08.2023</t>
  </si>
  <si>
    <t>23.08.2023</t>
  </si>
  <si>
    <t>24.08.2023</t>
  </si>
  <si>
    <t>01.09.2023</t>
  </si>
  <si>
    <t>21.09.2023</t>
  </si>
  <si>
    <t>27.09.2023</t>
  </si>
  <si>
    <t>22.09.2023</t>
  </si>
  <si>
    <t>18.10.2023</t>
  </si>
  <si>
    <t>19.10.2023</t>
  </si>
  <si>
    <t>23.10.2023</t>
  </si>
  <si>
    <t>17.11.2023</t>
  </si>
  <si>
    <t>30.11.2023</t>
  </si>
  <si>
    <t>01.12.2023</t>
  </si>
  <si>
    <t>06.12.2023</t>
  </si>
  <si>
    <t>12.12.2023</t>
  </si>
  <si>
    <t>18.12.2023</t>
  </si>
  <si>
    <t>19.12.2023</t>
  </si>
  <si>
    <t>22.12.2023</t>
  </si>
  <si>
    <t>10.01.2024</t>
  </si>
  <si>
    <t>11.01.2024</t>
  </si>
  <si>
    <t>16.01.2024</t>
  </si>
  <si>
    <t>17.01.2024</t>
  </si>
  <si>
    <t>19.01.2024</t>
  </si>
  <si>
    <t>23.01.2024</t>
  </si>
  <si>
    <t>30.01.2024</t>
  </si>
  <si>
    <t>31.01.2024</t>
  </si>
  <si>
    <t>01.02.2024</t>
  </si>
  <si>
    <t>06.02.2024</t>
  </si>
  <si>
    <t>08.02.2024</t>
  </si>
  <si>
    <t>22.02.2024</t>
  </si>
  <si>
    <t>13.03.2024</t>
  </si>
  <si>
    <t>20.03.2024</t>
  </si>
  <si>
    <t>28.03.2024</t>
  </si>
  <si>
    <t>24.04.2024</t>
  </si>
  <si>
    <t>25.04.2024</t>
  </si>
  <si>
    <t>07.05.2024</t>
  </si>
  <si>
    <t>24.05.2024</t>
  </si>
  <si>
    <t>29.05.2024</t>
  </si>
  <si>
    <t>06.06.2024</t>
  </si>
  <si>
    <t>25.06.2024</t>
  </si>
  <si>
    <t>11.07.2024</t>
  </si>
  <si>
    <t>23.07.2024</t>
  </si>
  <si>
    <t>26.07.2024</t>
  </si>
  <si>
    <t>13.08.2024</t>
  </si>
  <si>
    <t>28.08.2024</t>
  </si>
  <si>
    <t>12.09.2024</t>
  </si>
  <si>
    <t>17.09.2024</t>
  </si>
  <si>
    <t>27.09.2024</t>
  </si>
  <si>
    <t>04.10.2024</t>
  </si>
  <si>
    <t>11.12.2024</t>
  </si>
  <si>
    <t>List of Works to be taken up in FY 25-26 under add cap</t>
  </si>
  <si>
    <t>Procurement of Office furniture viz. Cupboard, almirah, Chairs, Tables etc. for project and O&amp;M</t>
  </si>
  <si>
    <t>Procurement of stationary for project &amp; O&amp;M</t>
  </si>
  <si>
    <t>Cabin partitions, ceiling repairing/replacement etc.</t>
  </si>
  <si>
    <t>Hiring of vehicles for SE</t>
  </si>
  <si>
    <t>Hiring of vehicles for Dy.CE</t>
  </si>
  <si>
    <t>Hiring of vehicles for Security</t>
  </si>
  <si>
    <t>Hiring of TUV/Bolero/Eq. for project staff</t>
  </si>
  <si>
    <t>Hiring of desert cooler for office and site</t>
  </si>
  <si>
    <t>Services of housekeeping</t>
  </si>
  <si>
    <t>Hiring of drivers for departmental vehicles</t>
  </si>
  <si>
    <t>Photography and video shooting</t>
  </si>
  <si>
    <t>Safety sergeants</t>
  </si>
  <si>
    <t>Services of computer operators</t>
  </si>
  <si>
    <t>Xerox machine operator</t>
  </si>
  <si>
    <t>Miscellaneous (office establishment, VIP entertainment etc.related)</t>
  </si>
  <si>
    <t>Miscellaneous / unforeseen expenditures not included in above</t>
  </si>
  <si>
    <t>List of Works to be taken up in FY 26-27 under add cap</t>
  </si>
  <si>
    <t>List of Works to be taken up in FY 27-28 under add cap</t>
  </si>
  <si>
    <t>Services of computer operators/office assistants/driver</t>
  </si>
  <si>
    <t>1</t>
  </si>
  <si>
    <t>2</t>
  </si>
  <si>
    <t>3</t>
  </si>
  <si>
    <t>4</t>
  </si>
  <si>
    <t>5</t>
  </si>
  <si>
    <t>6</t>
  </si>
  <si>
    <t>7</t>
  </si>
  <si>
    <t>8</t>
  </si>
  <si>
    <t>9</t>
  </si>
  <si>
    <t>10</t>
  </si>
  <si>
    <t>11</t>
  </si>
  <si>
    <t>12</t>
  </si>
  <si>
    <t>13</t>
  </si>
  <si>
    <t>14</t>
  </si>
  <si>
    <t>15</t>
  </si>
  <si>
    <t>16</t>
  </si>
  <si>
    <t>Procurement of Measuring Instrument i.e. Digital Multimeter, mA loop calibrator, tool box, earth tester, tempture Gun, ultrasonic flow measurement, vernier calibration, Allen key set, thermocouple calibrator, multifunction process calibrator, 8 channel paperless recorder</t>
  </si>
  <si>
    <t>LED display at CHP, AHP, Main Control room etc</t>
  </si>
  <si>
    <t>construction power supply 33/11KV Substation O&amp;M along with Miscellaneous Works</t>
  </si>
  <si>
    <t xml:space="preserve">Electrical Maintenance Works  of Project Office &amp; Staff Quarters </t>
  </si>
  <si>
    <t>Procurement of spares for construction supply sub-station</t>
  </si>
  <si>
    <t>Provision of High mast, illumination arrangements at Project premise, colony area etc.</t>
  </si>
  <si>
    <t>Misc, unforeseen expenditure</t>
  </si>
  <si>
    <t>Supply of required instruments during erection of turbine, Condenser and CW piping- Dial Gauges, Vernier Calipers, Micrometers, Bore Gauges, Slip Gauges, Power Jacks- (4 nos. X 100 Tonnes)</t>
  </si>
  <si>
    <t>T&amp;P required for Maint</t>
  </si>
  <si>
    <t>misc / unforeseen</t>
  </si>
  <si>
    <t>misc / unforeseen works under CHP</t>
  </si>
  <si>
    <t>Glow sign boards fixing in project premises</t>
  </si>
  <si>
    <t>Safety audit</t>
  </si>
  <si>
    <t>Bulk  and Fine Chemicals</t>
  </si>
  <si>
    <t>Precision Lab inst for coal &amp; water</t>
  </si>
  <si>
    <t>Green H2 generation plant (Proposed procurement against this head is for Coal Flow Management system and Suspended Magnet)</t>
  </si>
  <si>
    <t>Installation of Diesel disbursing pump</t>
  </si>
  <si>
    <t>Augur Coal Sampling</t>
  </si>
  <si>
    <t>RWP R&amp;M Works</t>
  </si>
  <si>
    <t>Establishment Related</t>
  </si>
  <si>
    <t>CHP Inter connection</t>
  </si>
  <si>
    <t>Lime Cost and amonia cost during trial operation of FGD &amp; SCR</t>
  </si>
  <si>
    <t>17</t>
  </si>
  <si>
    <t>18</t>
  </si>
  <si>
    <t>19</t>
  </si>
  <si>
    <t>20</t>
  </si>
  <si>
    <t>21</t>
  </si>
  <si>
    <t>22</t>
  </si>
  <si>
    <t>23</t>
  </si>
  <si>
    <t>24</t>
  </si>
  <si>
    <t>25</t>
  </si>
  <si>
    <t>26</t>
  </si>
  <si>
    <t>27</t>
  </si>
  <si>
    <t>28</t>
  </si>
  <si>
    <t>29</t>
  </si>
  <si>
    <t>30</t>
  </si>
  <si>
    <t>31</t>
  </si>
  <si>
    <t>32</t>
  </si>
  <si>
    <t>33</t>
  </si>
  <si>
    <t>34</t>
  </si>
  <si>
    <t>35</t>
  </si>
  <si>
    <t>36</t>
  </si>
  <si>
    <t>Under Passfor bulker Road / concretisation of Road</t>
  </si>
  <si>
    <t>Construction of Major Store</t>
  </si>
  <si>
    <t>Sudgaon Barrage</t>
  </si>
  <si>
    <t>Works Other than above</t>
  </si>
  <si>
    <t>Railway siding</t>
  </si>
  <si>
    <t>Admin Building (Block Estimate)</t>
  </si>
  <si>
    <t>Ash bund raising &amp; Push through pipe culvert at railway crossing for ADPL line</t>
  </si>
  <si>
    <t>Hospital Building</t>
  </si>
  <si>
    <t>Capital Cost Approval Petition Formats - Bhusawal Unit 6</t>
  </si>
  <si>
    <t>Form 14.3 - Break-up of Capital Cost</t>
  </si>
  <si>
    <t>(Rs. Crore)</t>
  </si>
  <si>
    <t xml:space="preserve">Break Down </t>
  </si>
  <si>
    <t>Break up of Capital Cost</t>
  </si>
  <si>
    <t xml:space="preserve">Variation </t>
  </si>
  <si>
    <t>Reasons for Variation</t>
  </si>
  <si>
    <t>Ordering Cost</t>
  </si>
  <si>
    <t>As  on COD of Unit 6</t>
  </si>
  <si>
    <t>Contractors</t>
  </si>
  <si>
    <t>Foreign Currency Component (Specify Currency)</t>
  </si>
  <si>
    <t>Domestic Component</t>
  </si>
  <si>
    <t>Total Cost</t>
  </si>
  <si>
    <t>(a)</t>
  </si>
  <si>
    <t>(b)</t>
  </si>
  <si>
    <t>(c) = (a) + (b)</t>
  </si>
  <si>
    <t>(d)</t>
  </si>
  <si>
    <t>(e)</t>
  </si>
  <si>
    <t>(f) = (d) + (e)</t>
  </si>
  <si>
    <t>(g) = (f) - (c)</t>
  </si>
  <si>
    <t xml:space="preserve">Cost of Land &amp; Site Development  </t>
  </si>
  <si>
    <t>Own Land</t>
  </si>
  <si>
    <t>Plant &amp; Equipment (BTG)</t>
  </si>
  <si>
    <t>M/s BHEL</t>
  </si>
  <si>
    <t>Taxes</t>
  </si>
  <si>
    <t>Initial spares</t>
  </si>
  <si>
    <t>Construction &amp; Pre- Commissioning Expenses</t>
  </si>
  <si>
    <t>Unbilled infirm power</t>
  </si>
  <si>
    <t>Other Works</t>
  </si>
  <si>
    <t>PV</t>
  </si>
  <si>
    <t>CSR</t>
  </si>
  <si>
    <t>Overheads</t>
  </si>
  <si>
    <t>Consultancy</t>
  </si>
  <si>
    <t>Capital cost Excluding IDC &amp; FC</t>
  </si>
  <si>
    <t>IDC and FC</t>
  </si>
  <si>
    <t>Capital cost including IDC &amp; FC</t>
  </si>
  <si>
    <t>Firm</t>
  </si>
  <si>
    <t>Balance amount of capitalisation is submitted under additional capitalistaion post COD under form 14.7</t>
  </si>
  <si>
    <t xml:space="preserve">      Maharashtra State Power Generation Company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</si>
</sst>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 #,##0.00_ ;_ * \-#,##0.00_ ;_ * &quot;-&quot;??_ ;_ @_ "/>
    <numFmt numFmtId="165" formatCode="[$-14009]dd/mm/yy;@"/>
    <numFmt numFmtId="166" formatCode="_(* #,##0_);_(* \(#,##0\);_(* &quot;-&quot;??_);_(@_)"/>
  </numFmts>
  <fonts count="6">
    <font>
      <sz val="11"/>
      <color theme="1"/>
      <name val="Aptos Narrow"/>
      <family val="2"/>
      <scheme val="minor"/>
    </font>
    <font>
      <sz val="10"/>
      <name val="Arial"/>
      <family val="2"/>
    </font>
    <font>
      <sz val="11"/>
      <name val="Times New Roman"/>
      <family val="1"/>
    </font>
    <font>
      <b/>
      <sz val="11"/>
      <name val="Times New Roman"/>
      <family val="1"/>
    </font>
    <font>
      <sz val="8"/>
      <name val="Aptos Narrow"/>
      <family val="2"/>
      <scheme val="minor"/>
    </font>
    <font>
      <sz val="12"/>
      <name val="Arial"/>
      <family val="2"/>
    </font>
  </fonts>
  <fills count="5">
    <fill>
      <patternFill patternType="none"/>
    </fill>
    <fill>
      <patternFill patternType="gray125"/>
    </fill>
    <fill>
      <patternFill patternType="solid">
        <fgColor theme="9" tint="0.39997558519241921"/>
        <bgColor indexed="64"/>
      </patternFill>
    </fill>
    <fill>
      <patternFill patternType="solid">
        <fgColor indexed="47"/>
        <bgColor indexed="64"/>
      </patternFill>
    </fill>
    <fill>
      <patternFill patternType="solid">
        <fgColor rgb="FFFF0000"/>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43" fontId="1" fillId="0" borderId="0" applyFont="0" applyFill="0" applyBorder="0" applyAlignment="0" applyProtection="0"/>
    <xf numFmtId="0" fontId="5" fillId="0" borderId="0"/>
    <xf numFmtId="9" fontId="1" fillId="0" borderId="0" applyFont="0" applyFill="0" applyBorder="0" applyAlignment="0" applyProtection="0"/>
  </cellStyleXfs>
  <cellXfs count="98">
    <xf numFmtId="0" fontId="0" fillId="0" borderId="0" xfId="0"/>
    <xf numFmtId="0" fontId="2" fillId="0" borderId="0" xfId="1" applyFont="1" applyAlignment="1">
      <alignment wrapText="1"/>
    </xf>
    <xf numFmtId="0" fontId="2" fillId="0" borderId="1" xfId="1" applyFont="1" applyBorder="1" applyAlignment="1">
      <alignment wrapText="1"/>
    </xf>
    <xf numFmtId="0" fontId="2" fillId="0" borderId="0" xfId="1" applyFont="1" applyAlignment="1">
      <alignment horizontal="center" wrapText="1"/>
    </xf>
    <xf numFmtId="0" fontId="3" fillId="0" borderId="0" xfId="2" applyFont="1" applyAlignment="1">
      <alignment vertical="center"/>
    </xf>
    <xf numFmtId="0" fontId="3" fillId="0" borderId="0" xfId="3" applyFont="1">
      <alignment vertical="center"/>
    </xf>
    <xf numFmtId="0" fontId="2" fillId="0" borderId="0" xfId="2" applyFont="1" applyAlignment="1">
      <alignment vertical="center"/>
    </xf>
    <xf numFmtId="0" fontId="3" fillId="0" borderId="0" xfId="3" applyFont="1" applyAlignment="1">
      <alignment horizontal="center" vertical="center"/>
    </xf>
    <xf numFmtId="0" fontId="2" fillId="0" borderId="0" xfId="2" applyFont="1"/>
    <xf numFmtId="0" fontId="3" fillId="0" borderId="0" xfId="2" applyFont="1" applyAlignment="1">
      <alignment vertical="top"/>
    </xf>
    <xf numFmtId="0" fontId="3" fillId="0" borderId="0" xfId="2" applyFont="1" applyAlignment="1">
      <alignment horizontal="center" vertical="center"/>
    </xf>
    <xf numFmtId="0" fontId="3" fillId="2" borderId="2" xfId="2"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0" fontId="2" fillId="0" borderId="3" xfId="2" applyFont="1" applyBorder="1" applyAlignment="1">
      <alignment horizontal="center" vertical="center"/>
    </xf>
    <xf numFmtId="0" fontId="2" fillId="0" borderId="2" xfId="2" applyFont="1" applyBorder="1" applyAlignment="1">
      <alignment horizontal="left" vertical="center" wrapText="1"/>
    </xf>
    <xf numFmtId="0" fontId="2" fillId="0" borderId="2" xfId="2" applyFont="1" applyBorder="1" applyAlignment="1">
      <alignment horizontal="center" vertical="center"/>
    </xf>
    <xf numFmtId="14" fontId="2" fillId="0" borderId="2" xfId="2" applyNumberFormat="1" applyFont="1" applyBorder="1" applyAlignment="1">
      <alignment horizontal="center" vertical="center"/>
    </xf>
    <xf numFmtId="4" fontId="2" fillId="0" borderId="2" xfId="2" applyNumberFormat="1" applyFont="1" applyBorder="1" applyAlignment="1">
      <alignment horizontal="center" vertical="center"/>
    </xf>
    <xf numFmtId="0" fontId="2" fillId="0" borderId="2" xfId="2" applyFont="1" applyBorder="1" applyAlignment="1">
      <alignment horizontal="center" vertical="center" wrapText="1"/>
    </xf>
    <xf numFmtId="1" fontId="3" fillId="0" borderId="4" xfId="2" applyNumberFormat="1" applyFont="1" applyBorder="1" applyAlignment="1">
      <alignment horizontal="center" vertical="center"/>
    </xf>
    <xf numFmtId="2" fontId="2" fillId="0" borderId="6" xfId="2" applyNumberFormat="1" applyFont="1" applyBorder="1" applyAlignment="1">
      <alignment horizontal="center" vertical="center"/>
    </xf>
    <xf numFmtId="0" fontId="3" fillId="0" borderId="0" xfId="1" applyFont="1" applyAlignment="1">
      <alignment wrapText="1"/>
    </xf>
    <xf numFmtId="2" fontId="2" fillId="0" borderId="5" xfId="2" applyNumberFormat="1" applyFont="1" applyBorder="1" applyAlignment="1">
      <alignment horizontal="center" vertical="center"/>
    </xf>
    <xf numFmtId="14" fontId="2" fillId="0" borderId="0" xfId="1" applyNumberFormat="1" applyFont="1" applyAlignment="1">
      <alignment wrapText="1"/>
    </xf>
    <xf numFmtId="2" fontId="3" fillId="0" borderId="2" xfId="2" applyNumberFormat="1" applyFont="1" applyBorder="1" applyAlignment="1">
      <alignment horizontal="center" vertical="center"/>
    </xf>
    <xf numFmtId="165" fontId="0" fillId="0" borderId="2" xfId="0" applyNumberFormat="1" applyBorder="1"/>
    <xf numFmtId="0" fontId="2" fillId="0" borderId="0" xfId="1" applyFont="1"/>
    <xf numFmtId="0" fontId="2" fillId="0" borderId="3" xfId="2" quotePrefix="1" applyFont="1" applyBorder="1" applyAlignment="1">
      <alignment horizontal="center" vertical="center"/>
    </xf>
    <xf numFmtId="0" fontId="2" fillId="0" borderId="0" xfId="2" applyFont="1" applyAlignment="1">
      <alignment horizontal="left" vertical="center" wrapText="1"/>
    </xf>
    <xf numFmtId="0" fontId="2" fillId="0" borderId="0" xfId="2" quotePrefix="1" applyFont="1" applyAlignment="1">
      <alignment horizontal="center" vertical="center"/>
    </xf>
    <xf numFmtId="0" fontId="2" fillId="0" borderId="0" xfId="2" applyFont="1" applyAlignment="1">
      <alignment horizontal="center" vertical="center"/>
    </xf>
    <xf numFmtId="14" fontId="2" fillId="0" borderId="0" xfId="2" applyNumberFormat="1" applyFont="1" applyAlignment="1">
      <alignment horizontal="center" vertical="center"/>
    </xf>
    <xf numFmtId="2" fontId="3" fillId="0" borderId="0" xfId="2" applyNumberFormat="1" applyFont="1" applyAlignment="1">
      <alignment horizontal="center" vertical="center"/>
    </xf>
    <xf numFmtId="2" fontId="2" fillId="0" borderId="0" xfId="2" applyNumberFormat="1" applyFont="1" applyAlignment="1">
      <alignment horizontal="center" vertical="center"/>
    </xf>
    <xf numFmtId="2" fontId="2" fillId="0" borderId="0" xfId="2" applyNumberFormat="1" applyFont="1"/>
    <xf numFmtId="0" fontId="2" fillId="0" borderId="0" xfId="5" applyFont="1" applyAlignment="1">
      <alignment vertical="center"/>
    </xf>
    <xf numFmtId="0" fontId="2" fillId="0" borderId="1" xfId="5" applyFont="1" applyBorder="1" applyAlignment="1">
      <alignment vertical="center" wrapText="1"/>
    </xf>
    <xf numFmtId="0" fontId="2" fillId="0" borderId="1" xfId="5" applyFont="1" applyBorder="1"/>
    <xf numFmtId="0" fontId="2" fillId="0" borderId="0" xfId="5" applyFont="1"/>
    <xf numFmtId="2" fontId="2" fillId="0" borderId="0" xfId="5" applyNumberFormat="1" applyFont="1"/>
    <xf numFmtId="0" fontId="2" fillId="0" borderId="0" xfId="5" applyFont="1" applyAlignment="1">
      <alignment wrapText="1"/>
    </xf>
    <xf numFmtId="0" fontId="2" fillId="0" borderId="0" xfId="6" applyFont="1" applyAlignment="1">
      <alignment vertical="center"/>
    </xf>
    <xf numFmtId="0" fontId="2" fillId="0" borderId="0" xfId="6" applyFont="1"/>
    <xf numFmtId="0" fontId="3" fillId="0" borderId="0" xfId="6" applyFont="1" applyAlignment="1">
      <alignment vertical="center"/>
    </xf>
    <xf numFmtId="0" fontId="3" fillId="0" borderId="0" xfId="6" applyFont="1" applyAlignment="1">
      <alignment vertical="top"/>
    </xf>
    <xf numFmtId="0" fontId="2" fillId="0" borderId="0" xfId="5" applyFont="1" applyAlignment="1">
      <alignment vertical="center" wrapText="1"/>
    </xf>
    <xf numFmtId="0" fontId="3" fillId="0" borderId="0" xfId="5" applyFont="1" applyAlignment="1">
      <alignment horizontal="right" wrapText="1"/>
    </xf>
    <xf numFmtId="0" fontId="2" fillId="0" borderId="0" xfId="5" applyFont="1" applyAlignment="1">
      <alignment horizontal="center"/>
    </xf>
    <xf numFmtId="0" fontId="3" fillId="3" borderId="2" xfId="5" applyFont="1" applyFill="1" applyBorder="1" applyAlignment="1">
      <alignment horizontal="center" vertical="center" wrapText="1"/>
    </xf>
    <xf numFmtId="0" fontId="2" fillId="0" borderId="0" xfId="5" applyFont="1" applyAlignment="1">
      <alignment horizontal="center" vertical="center"/>
    </xf>
    <xf numFmtId="0" fontId="2" fillId="0" borderId="0" xfId="5" applyFont="1" applyAlignment="1">
      <alignment horizontal="center" vertical="center" wrapText="1"/>
    </xf>
    <xf numFmtId="2" fontId="3" fillId="3" borderId="2" xfId="5" applyNumberFormat="1" applyFont="1" applyFill="1" applyBorder="1" applyAlignment="1">
      <alignment horizontal="center" vertical="center" wrapText="1"/>
    </xf>
    <xf numFmtId="166" fontId="2" fillId="0" borderId="2" xfId="7" quotePrefix="1" applyNumberFormat="1" applyFont="1" applyBorder="1" applyAlignment="1">
      <alignment horizontal="center" vertical="center" wrapText="1"/>
    </xf>
    <xf numFmtId="0" fontId="2" fillId="0" borderId="2" xfId="5" applyFont="1" applyBorder="1" applyAlignment="1">
      <alignment horizontal="justify" vertical="center" wrapText="1"/>
    </xf>
    <xf numFmtId="0" fontId="2" fillId="0" borderId="2" xfId="5" applyFont="1" applyBorder="1" applyAlignment="1">
      <alignment horizontal="center" vertical="top"/>
    </xf>
    <xf numFmtId="0" fontId="3" fillId="0" borderId="2" xfId="5" applyFont="1" applyBorder="1" applyAlignment="1">
      <alignment vertical="top"/>
    </xf>
    <xf numFmtId="43" fontId="2" fillId="0" borderId="2" xfId="7" applyFont="1" applyBorder="1" applyAlignment="1">
      <alignment vertical="top"/>
    </xf>
    <xf numFmtId="0" fontId="3" fillId="0" borderId="0" xfId="5" applyFont="1"/>
    <xf numFmtId="166" fontId="2" fillId="0" borderId="2" xfId="7" applyNumberFormat="1" applyFont="1" applyBorder="1" applyAlignment="1">
      <alignment horizontal="center" vertical="center"/>
    </xf>
    <xf numFmtId="0" fontId="2" fillId="0" borderId="2" xfId="8" applyFont="1" applyBorder="1" applyAlignment="1">
      <alignment horizontal="justify" vertical="center" wrapText="1"/>
    </xf>
    <xf numFmtId="43" fontId="2" fillId="0" borderId="2" xfId="7" applyFont="1" applyFill="1" applyBorder="1" applyAlignment="1">
      <alignment vertical="top"/>
    </xf>
    <xf numFmtId="164" fontId="2" fillId="0" borderId="2" xfId="5" applyNumberFormat="1" applyFont="1" applyBorder="1" applyAlignment="1">
      <alignment vertical="top"/>
    </xf>
    <xf numFmtId="0" fontId="2" fillId="0" borderId="2" xfId="8" applyFont="1" applyBorder="1" applyAlignment="1">
      <alignment vertical="center" wrapText="1"/>
    </xf>
    <xf numFmtId="0" fontId="2" fillId="0" borderId="2" xfId="6" applyFont="1" applyBorder="1" applyAlignment="1">
      <alignment vertical="center" wrapText="1"/>
    </xf>
    <xf numFmtId="0" fontId="3" fillId="0" borderId="2" xfId="8" applyFont="1" applyBorder="1" applyAlignment="1">
      <alignment vertical="center" wrapText="1"/>
    </xf>
    <xf numFmtId="43" fontId="3" fillId="0" borderId="2" xfId="5" applyNumberFormat="1" applyFont="1" applyBorder="1" applyAlignment="1">
      <alignment vertical="top"/>
    </xf>
    <xf numFmtId="43" fontId="3" fillId="0" borderId="2" xfId="7" applyFont="1" applyBorder="1" applyAlignment="1">
      <alignment vertical="top"/>
    </xf>
    <xf numFmtId="43" fontId="2" fillId="0" borderId="2" xfId="5" applyNumberFormat="1" applyFont="1" applyBorder="1" applyAlignment="1">
      <alignment vertical="top"/>
    </xf>
    <xf numFmtId="164" fontId="3" fillId="0" borderId="0" xfId="5" applyNumberFormat="1" applyFont="1"/>
    <xf numFmtId="10" fontId="3" fillId="0" borderId="0" xfId="9" applyNumberFormat="1" applyFont="1"/>
    <xf numFmtId="0" fontId="2" fillId="0" borderId="2" xfId="5" applyFont="1" applyBorder="1"/>
    <xf numFmtId="43" fontId="2" fillId="0" borderId="2" xfId="7" applyFont="1" applyBorder="1"/>
    <xf numFmtId="0" fontId="3" fillId="0" borderId="2" xfId="6" applyFont="1" applyBorder="1" applyAlignment="1">
      <alignment vertical="center" wrapText="1"/>
    </xf>
    <xf numFmtId="0" fontId="2" fillId="0" borderId="2" xfId="5" applyFont="1" applyBorder="1" applyAlignment="1">
      <alignment vertical="top"/>
    </xf>
    <xf numFmtId="164" fontId="3" fillId="0" borderId="2" xfId="5" applyNumberFormat="1" applyFont="1" applyBorder="1" applyAlignment="1">
      <alignment vertical="top"/>
    </xf>
    <xf numFmtId="0" fontId="2" fillId="4" borderId="0" xfId="1" applyFont="1" applyFill="1"/>
    <xf numFmtId="0" fontId="2" fillId="4" borderId="0" xfId="1" applyFont="1" applyFill="1" applyAlignment="1">
      <alignment wrapText="1"/>
    </xf>
    <xf numFmtId="0" fontId="3" fillId="3" borderId="7" xfId="5" applyFont="1" applyFill="1" applyBorder="1" applyAlignment="1">
      <alignment horizontal="left" vertical="center" wrapText="1"/>
    </xf>
    <xf numFmtId="0" fontId="3" fillId="3" borderId="9" xfId="5" applyFont="1" applyFill="1" applyBorder="1" applyAlignment="1">
      <alignment horizontal="left" vertical="center" wrapText="1"/>
    </xf>
    <xf numFmtId="0" fontId="2" fillId="0" borderId="9" xfId="6" applyFont="1" applyBorder="1" applyAlignment="1">
      <alignment horizontal="left" vertical="center" wrapText="1"/>
    </xf>
    <xf numFmtId="0" fontId="2" fillId="0" borderId="10" xfId="6" applyFont="1" applyBorder="1" applyAlignment="1">
      <alignment horizontal="left" vertical="center" wrapText="1"/>
    </xf>
    <xf numFmtId="0" fontId="3" fillId="3" borderId="10" xfId="5" applyFont="1" applyFill="1" applyBorder="1" applyAlignment="1">
      <alignment horizontal="left" vertical="center" wrapText="1"/>
    </xf>
    <xf numFmtId="0" fontId="3" fillId="3" borderId="6" xfId="5" applyFont="1" applyFill="1" applyBorder="1" applyAlignment="1">
      <alignment horizontal="center" vertical="center"/>
    </xf>
    <xf numFmtId="0" fontId="3" fillId="3" borderId="8" xfId="5" applyFont="1" applyFill="1" applyBorder="1" applyAlignment="1">
      <alignment horizontal="center" vertical="center"/>
    </xf>
    <xf numFmtId="0" fontId="3" fillId="0" borderId="7" xfId="5" applyFont="1" applyBorder="1" applyAlignment="1">
      <alignment horizontal="center" vertical="center" wrapText="1"/>
    </xf>
    <xf numFmtId="0" fontId="3" fillId="0" borderId="9" xfId="5" applyFont="1" applyBorder="1" applyAlignment="1">
      <alignment horizontal="center" vertical="center" wrapText="1"/>
    </xf>
    <xf numFmtId="0" fontId="3" fillId="0" borderId="10" xfId="5" applyFont="1" applyBorder="1" applyAlignment="1">
      <alignment horizontal="center" vertical="center" wrapText="1"/>
    </xf>
    <xf numFmtId="2" fontId="3" fillId="3" borderId="7" xfId="5" applyNumberFormat="1" applyFont="1" applyFill="1" applyBorder="1" applyAlignment="1">
      <alignment horizontal="center" vertical="top"/>
    </xf>
    <xf numFmtId="2" fontId="3" fillId="3" borderId="9" xfId="5" applyNumberFormat="1" applyFont="1" applyFill="1" applyBorder="1" applyAlignment="1">
      <alignment horizontal="center" vertical="top"/>
    </xf>
    <xf numFmtId="2" fontId="3" fillId="3" borderId="10" xfId="5" applyNumberFormat="1" applyFont="1" applyFill="1" applyBorder="1" applyAlignment="1">
      <alignment horizontal="center" vertical="top"/>
    </xf>
    <xf numFmtId="0" fontId="3" fillId="3" borderId="7" xfId="5" applyFont="1" applyFill="1" applyBorder="1" applyAlignment="1">
      <alignment horizontal="center" vertical="top" wrapText="1"/>
    </xf>
    <xf numFmtId="0" fontId="3" fillId="3" borderId="9" xfId="5" applyFont="1" applyFill="1" applyBorder="1" applyAlignment="1">
      <alignment horizontal="center" vertical="top" wrapText="1"/>
    </xf>
    <xf numFmtId="0" fontId="3" fillId="3" borderId="10" xfId="5" applyFont="1" applyFill="1" applyBorder="1" applyAlignment="1">
      <alignment horizontal="center" vertical="top" wrapText="1"/>
    </xf>
    <xf numFmtId="0" fontId="3" fillId="3" borderId="2" xfId="5" applyFont="1" applyFill="1" applyBorder="1" applyAlignment="1">
      <alignment horizontal="center" vertical="center" wrapText="1"/>
    </xf>
    <xf numFmtId="0" fontId="2" fillId="0" borderId="7" xfId="5" applyFont="1" applyBorder="1" applyAlignment="1">
      <alignment horizontal="center" vertical="top"/>
    </xf>
    <xf numFmtId="0" fontId="2" fillId="0" borderId="10" xfId="5" applyFont="1" applyBorder="1" applyAlignment="1">
      <alignment horizontal="center" vertical="top"/>
    </xf>
    <xf numFmtId="43" fontId="2" fillId="0" borderId="7" xfId="7" applyFont="1" applyBorder="1" applyAlignment="1">
      <alignment horizontal="center" vertical="top"/>
    </xf>
    <xf numFmtId="43" fontId="2" fillId="0" borderId="10" xfId="7" applyFont="1" applyBorder="1" applyAlignment="1">
      <alignment horizontal="center" vertical="top"/>
    </xf>
  </cellXfs>
  <cellStyles count="10">
    <cellStyle name="Comma 2" xfId="7"/>
    <cellStyle name="Normal" xfId="0" builtinId="0"/>
    <cellStyle name="Normal 142" xfId="6"/>
    <cellStyle name="Normal 2" xfId="2"/>
    <cellStyle name="Normal 2 2" xfId="4"/>
    <cellStyle name="Normal 3 2" xfId="1"/>
    <cellStyle name="Normal 4" xfId="5"/>
    <cellStyle name="Normal_FORMATS 5 YEAR ALOKE 2" xfId="3"/>
    <cellStyle name="Normal_Sheet1" xfId="8"/>
    <cellStyle name="Percent 2" xfId="9"/>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topLeftCell="B5" zoomScale="78" workbookViewId="0">
      <pane xSplit="2" ySplit="6" topLeftCell="D11" activePane="bottomRight" state="frozen"/>
      <selection activeCell="B5" sqref="B5"/>
      <selection pane="topRight" activeCell="D5" sqref="D5"/>
      <selection pane="bottomLeft" activeCell="B11" sqref="B11"/>
      <selection pane="bottomRight" activeCell="K10" sqref="K10"/>
    </sheetView>
  </sheetViews>
  <sheetFormatPr defaultColWidth="9.08984375" defaultRowHeight="14.4"/>
  <cols>
    <col min="1" max="1" width="14.453125" style="38" customWidth="1"/>
    <col min="2" max="2" width="7.08984375" style="35" bestFit="1" customWidth="1"/>
    <col min="3" max="3" width="58.08984375" style="45" customWidth="1"/>
    <col min="4" max="10" width="15.453125" style="38" customWidth="1"/>
    <col min="11" max="11" width="15.453125" style="39" customWidth="1"/>
    <col min="12" max="12" width="15.453125" style="40" customWidth="1"/>
    <col min="13" max="13" width="19.453125" style="38" customWidth="1"/>
    <col min="14" max="250" width="9.08984375" style="38"/>
    <col min="251" max="252" width="14.453125" style="38" customWidth="1"/>
    <col min="253" max="253" width="58.08984375" style="38" customWidth="1"/>
    <col min="254" max="254" width="30.453125" style="38" customWidth="1"/>
    <col min="255" max="255" width="27.453125" style="38" customWidth="1"/>
    <col min="256" max="256" width="30.90625" style="38" customWidth="1"/>
    <col min="257" max="257" width="24.90625" style="38" customWidth="1"/>
    <col min="258" max="258" width="27.453125" style="38" customWidth="1"/>
    <col min="259" max="259" width="32" style="38" customWidth="1"/>
    <col min="260" max="260" width="25.453125" style="38" customWidth="1"/>
    <col min="261" max="261" width="27.453125" style="38" customWidth="1"/>
    <col min="262" max="262" width="31.453125" style="38" customWidth="1"/>
    <col min="263" max="263" width="30.453125" style="38" customWidth="1"/>
    <col min="264" max="264" width="27.453125" style="38" customWidth="1"/>
    <col min="265" max="265" width="32.453125" style="38" customWidth="1"/>
    <col min="266" max="266" width="30.453125" style="38" customWidth="1"/>
    <col min="267" max="267" width="24.453125" style="38" customWidth="1"/>
    <col min="268" max="268" width="28" style="38" customWidth="1"/>
    <col min="269" max="269" width="19.453125" style="38" customWidth="1"/>
    <col min="270" max="506" width="9.08984375" style="38"/>
    <col min="507" max="508" width="14.453125" style="38" customWidth="1"/>
    <col min="509" max="509" width="58.08984375" style="38" customWidth="1"/>
    <col min="510" max="510" width="30.453125" style="38" customWidth="1"/>
    <col min="511" max="511" width="27.453125" style="38" customWidth="1"/>
    <col min="512" max="512" width="30.90625" style="38" customWidth="1"/>
    <col min="513" max="513" width="24.90625" style="38" customWidth="1"/>
    <col min="514" max="514" width="27.453125" style="38" customWidth="1"/>
    <col min="515" max="515" width="32" style="38" customWidth="1"/>
    <col min="516" max="516" width="25.453125" style="38" customWidth="1"/>
    <col min="517" max="517" width="27.453125" style="38" customWidth="1"/>
    <col min="518" max="518" width="31.453125" style="38" customWidth="1"/>
    <col min="519" max="519" width="30.453125" style="38" customWidth="1"/>
    <col min="520" max="520" width="27.453125" style="38" customWidth="1"/>
    <col min="521" max="521" width="32.453125" style="38" customWidth="1"/>
    <col min="522" max="522" width="30.453125" style="38" customWidth="1"/>
    <col min="523" max="523" width="24.453125" style="38" customWidth="1"/>
    <col min="524" max="524" width="28" style="38" customWidth="1"/>
    <col min="525" max="525" width="19.453125" style="38" customWidth="1"/>
    <col min="526" max="762" width="9.08984375" style="38"/>
    <col min="763" max="764" width="14.453125" style="38" customWidth="1"/>
    <col min="765" max="765" width="58.08984375" style="38" customWidth="1"/>
    <col min="766" max="766" width="30.453125" style="38" customWidth="1"/>
    <col min="767" max="767" width="27.453125" style="38" customWidth="1"/>
    <col min="768" max="768" width="30.90625" style="38" customWidth="1"/>
    <col min="769" max="769" width="24.90625" style="38" customWidth="1"/>
    <col min="770" max="770" width="27.453125" style="38" customWidth="1"/>
    <col min="771" max="771" width="32" style="38" customWidth="1"/>
    <col min="772" max="772" width="25.453125" style="38" customWidth="1"/>
    <col min="773" max="773" width="27.453125" style="38" customWidth="1"/>
    <col min="774" max="774" width="31.453125" style="38" customWidth="1"/>
    <col min="775" max="775" width="30.453125" style="38" customWidth="1"/>
    <col min="776" max="776" width="27.453125" style="38" customWidth="1"/>
    <col min="777" max="777" width="32.453125" style="38" customWidth="1"/>
    <col min="778" max="778" width="30.453125" style="38" customWidth="1"/>
    <col min="779" max="779" width="24.453125" style="38" customWidth="1"/>
    <col min="780" max="780" width="28" style="38" customWidth="1"/>
    <col min="781" max="781" width="19.453125" style="38" customWidth="1"/>
    <col min="782" max="1018" width="9.08984375" style="38"/>
    <col min="1019" max="1020" width="14.453125" style="38" customWidth="1"/>
    <col min="1021" max="1021" width="58.08984375" style="38" customWidth="1"/>
    <col min="1022" max="1022" width="30.453125" style="38" customWidth="1"/>
    <col min="1023" max="1023" width="27.453125" style="38" customWidth="1"/>
    <col min="1024" max="1024" width="30.90625" style="38" customWidth="1"/>
    <col min="1025" max="1025" width="24.90625" style="38" customWidth="1"/>
    <col min="1026" max="1026" width="27.453125" style="38" customWidth="1"/>
    <col min="1027" max="1027" width="32" style="38" customWidth="1"/>
    <col min="1028" max="1028" width="25.453125" style="38" customWidth="1"/>
    <col min="1029" max="1029" width="27.453125" style="38" customWidth="1"/>
    <col min="1030" max="1030" width="31.453125" style="38" customWidth="1"/>
    <col min="1031" max="1031" width="30.453125" style="38" customWidth="1"/>
    <col min="1032" max="1032" width="27.453125" style="38" customWidth="1"/>
    <col min="1033" max="1033" width="32.453125" style="38" customWidth="1"/>
    <col min="1034" max="1034" width="30.453125" style="38" customWidth="1"/>
    <col min="1035" max="1035" width="24.453125" style="38" customWidth="1"/>
    <col min="1036" max="1036" width="28" style="38" customWidth="1"/>
    <col min="1037" max="1037" width="19.453125" style="38" customWidth="1"/>
    <col min="1038" max="1274" width="9.08984375" style="38"/>
    <col min="1275" max="1276" width="14.453125" style="38" customWidth="1"/>
    <col min="1277" max="1277" width="58.08984375" style="38" customWidth="1"/>
    <col min="1278" max="1278" width="30.453125" style="38" customWidth="1"/>
    <col min="1279" max="1279" width="27.453125" style="38" customWidth="1"/>
    <col min="1280" max="1280" width="30.90625" style="38" customWidth="1"/>
    <col min="1281" max="1281" width="24.90625" style="38" customWidth="1"/>
    <col min="1282" max="1282" width="27.453125" style="38" customWidth="1"/>
    <col min="1283" max="1283" width="32" style="38" customWidth="1"/>
    <col min="1284" max="1284" width="25.453125" style="38" customWidth="1"/>
    <col min="1285" max="1285" width="27.453125" style="38" customWidth="1"/>
    <col min="1286" max="1286" width="31.453125" style="38" customWidth="1"/>
    <col min="1287" max="1287" width="30.453125" style="38" customWidth="1"/>
    <col min="1288" max="1288" width="27.453125" style="38" customWidth="1"/>
    <col min="1289" max="1289" width="32.453125" style="38" customWidth="1"/>
    <col min="1290" max="1290" width="30.453125" style="38" customWidth="1"/>
    <col min="1291" max="1291" width="24.453125" style="38" customWidth="1"/>
    <col min="1292" max="1292" width="28" style="38" customWidth="1"/>
    <col min="1293" max="1293" width="19.453125" style="38" customWidth="1"/>
    <col min="1294" max="1530" width="9.08984375" style="38"/>
    <col min="1531" max="1532" width="14.453125" style="38" customWidth="1"/>
    <col min="1533" max="1533" width="58.08984375" style="38" customWidth="1"/>
    <col min="1534" max="1534" width="30.453125" style="38" customWidth="1"/>
    <col min="1535" max="1535" width="27.453125" style="38" customWidth="1"/>
    <col min="1536" max="1536" width="30.90625" style="38" customWidth="1"/>
    <col min="1537" max="1537" width="24.90625" style="38" customWidth="1"/>
    <col min="1538" max="1538" width="27.453125" style="38" customWidth="1"/>
    <col min="1539" max="1539" width="32" style="38" customWidth="1"/>
    <col min="1540" max="1540" width="25.453125" style="38" customWidth="1"/>
    <col min="1541" max="1541" width="27.453125" style="38" customWidth="1"/>
    <col min="1542" max="1542" width="31.453125" style="38" customWidth="1"/>
    <col min="1543" max="1543" width="30.453125" style="38" customWidth="1"/>
    <col min="1544" max="1544" width="27.453125" style="38" customWidth="1"/>
    <col min="1545" max="1545" width="32.453125" style="38" customWidth="1"/>
    <col min="1546" max="1546" width="30.453125" style="38" customWidth="1"/>
    <col min="1547" max="1547" width="24.453125" style="38" customWidth="1"/>
    <col min="1548" max="1548" width="28" style="38" customWidth="1"/>
    <col min="1549" max="1549" width="19.453125" style="38" customWidth="1"/>
    <col min="1550" max="1786" width="9.08984375" style="38"/>
    <col min="1787" max="1788" width="14.453125" style="38" customWidth="1"/>
    <col min="1789" max="1789" width="58.08984375" style="38" customWidth="1"/>
    <col min="1790" max="1790" width="30.453125" style="38" customWidth="1"/>
    <col min="1791" max="1791" width="27.453125" style="38" customWidth="1"/>
    <col min="1792" max="1792" width="30.90625" style="38" customWidth="1"/>
    <col min="1793" max="1793" width="24.90625" style="38" customWidth="1"/>
    <col min="1794" max="1794" width="27.453125" style="38" customWidth="1"/>
    <col min="1795" max="1795" width="32" style="38" customWidth="1"/>
    <col min="1796" max="1796" width="25.453125" style="38" customWidth="1"/>
    <col min="1797" max="1797" width="27.453125" style="38" customWidth="1"/>
    <col min="1798" max="1798" width="31.453125" style="38" customWidth="1"/>
    <col min="1799" max="1799" width="30.453125" style="38" customWidth="1"/>
    <col min="1800" max="1800" width="27.453125" style="38" customWidth="1"/>
    <col min="1801" max="1801" width="32.453125" style="38" customWidth="1"/>
    <col min="1802" max="1802" width="30.453125" style="38" customWidth="1"/>
    <col min="1803" max="1803" width="24.453125" style="38" customWidth="1"/>
    <col min="1804" max="1804" width="28" style="38" customWidth="1"/>
    <col min="1805" max="1805" width="19.453125" style="38" customWidth="1"/>
    <col min="1806" max="2042" width="9.08984375" style="38"/>
    <col min="2043" max="2044" width="14.453125" style="38" customWidth="1"/>
    <col min="2045" max="2045" width="58.08984375" style="38" customWidth="1"/>
    <col min="2046" max="2046" width="30.453125" style="38" customWidth="1"/>
    <col min="2047" max="2047" width="27.453125" style="38" customWidth="1"/>
    <col min="2048" max="2048" width="30.90625" style="38" customWidth="1"/>
    <col min="2049" max="2049" width="24.90625" style="38" customWidth="1"/>
    <col min="2050" max="2050" width="27.453125" style="38" customWidth="1"/>
    <col min="2051" max="2051" width="32" style="38" customWidth="1"/>
    <col min="2052" max="2052" width="25.453125" style="38" customWidth="1"/>
    <col min="2053" max="2053" width="27.453125" style="38" customWidth="1"/>
    <col min="2054" max="2054" width="31.453125" style="38" customWidth="1"/>
    <col min="2055" max="2055" width="30.453125" style="38" customWidth="1"/>
    <col min="2056" max="2056" width="27.453125" style="38" customWidth="1"/>
    <col min="2057" max="2057" width="32.453125" style="38" customWidth="1"/>
    <col min="2058" max="2058" width="30.453125" style="38" customWidth="1"/>
    <col min="2059" max="2059" width="24.453125" style="38" customWidth="1"/>
    <col min="2060" max="2060" width="28" style="38" customWidth="1"/>
    <col min="2061" max="2061" width="19.453125" style="38" customWidth="1"/>
    <col min="2062" max="2298" width="9.08984375" style="38"/>
    <col min="2299" max="2300" width="14.453125" style="38" customWidth="1"/>
    <col min="2301" max="2301" width="58.08984375" style="38" customWidth="1"/>
    <col min="2302" max="2302" width="30.453125" style="38" customWidth="1"/>
    <col min="2303" max="2303" width="27.453125" style="38" customWidth="1"/>
    <col min="2304" max="2304" width="30.90625" style="38" customWidth="1"/>
    <col min="2305" max="2305" width="24.90625" style="38" customWidth="1"/>
    <col min="2306" max="2306" width="27.453125" style="38" customWidth="1"/>
    <col min="2307" max="2307" width="32" style="38" customWidth="1"/>
    <col min="2308" max="2308" width="25.453125" style="38" customWidth="1"/>
    <col min="2309" max="2309" width="27.453125" style="38" customWidth="1"/>
    <col min="2310" max="2310" width="31.453125" style="38" customWidth="1"/>
    <col min="2311" max="2311" width="30.453125" style="38" customWidth="1"/>
    <col min="2312" max="2312" width="27.453125" style="38" customWidth="1"/>
    <col min="2313" max="2313" width="32.453125" style="38" customWidth="1"/>
    <col min="2314" max="2314" width="30.453125" style="38" customWidth="1"/>
    <col min="2315" max="2315" width="24.453125" style="38" customWidth="1"/>
    <col min="2316" max="2316" width="28" style="38" customWidth="1"/>
    <col min="2317" max="2317" width="19.453125" style="38" customWidth="1"/>
    <col min="2318" max="2554" width="9.08984375" style="38"/>
    <col min="2555" max="2556" width="14.453125" style="38" customWidth="1"/>
    <col min="2557" max="2557" width="58.08984375" style="38" customWidth="1"/>
    <col min="2558" max="2558" width="30.453125" style="38" customWidth="1"/>
    <col min="2559" max="2559" width="27.453125" style="38" customWidth="1"/>
    <col min="2560" max="2560" width="30.90625" style="38" customWidth="1"/>
    <col min="2561" max="2561" width="24.90625" style="38" customWidth="1"/>
    <col min="2562" max="2562" width="27.453125" style="38" customWidth="1"/>
    <col min="2563" max="2563" width="32" style="38" customWidth="1"/>
    <col min="2564" max="2564" width="25.453125" style="38" customWidth="1"/>
    <col min="2565" max="2565" width="27.453125" style="38" customWidth="1"/>
    <col min="2566" max="2566" width="31.453125" style="38" customWidth="1"/>
    <col min="2567" max="2567" width="30.453125" style="38" customWidth="1"/>
    <col min="2568" max="2568" width="27.453125" style="38" customWidth="1"/>
    <col min="2569" max="2569" width="32.453125" style="38" customWidth="1"/>
    <col min="2570" max="2570" width="30.453125" style="38" customWidth="1"/>
    <col min="2571" max="2571" width="24.453125" style="38" customWidth="1"/>
    <col min="2572" max="2572" width="28" style="38" customWidth="1"/>
    <col min="2573" max="2573" width="19.453125" style="38" customWidth="1"/>
    <col min="2574" max="2810" width="9.08984375" style="38"/>
    <col min="2811" max="2812" width="14.453125" style="38" customWidth="1"/>
    <col min="2813" max="2813" width="58.08984375" style="38" customWidth="1"/>
    <col min="2814" max="2814" width="30.453125" style="38" customWidth="1"/>
    <col min="2815" max="2815" width="27.453125" style="38" customWidth="1"/>
    <col min="2816" max="2816" width="30.90625" style="38" customWidth="1"/>
    <col min="2817" max="2817" width="24.90625" style="38" customWidth="1"/>
    <col min="2818" max="2818" width="27.453125" style="38" customWidth="1"/>
    <col min="2819" max="2819" width="32" style="38" customWidth="1"/>
    <col min="2820" max="2820" width="25.453125" style="38" customWidth="1"/>
    <col min="2821" max="2821" width="27.453125" style="38" customWidth="1"/>
    <col min="2822" max="2822" width="31.453125" style="38" customWidth="1"/>
    <col min="2823" max="2823" width="30.453125" style="38" customWidth="1"/>
    <col min="2824" max="2824" width="27.453125" style="38" customWidth="1"/>
    <col min="2825" max="2825" width="32.453125" style="38" customWidth="1"/>
    <col min="2826" max="2826" width="30.453125" style="38" customWidth="1"/>
    <col min="2827" max="2827" width="24.453125" style="38" customWidth="1"/>
    <col min="2828" max="2828" width="28" style="38" customWidth="1"/>
    <col min="2829" max="2829" width="19.453125" style="38" customWidth="1"/>
    <col min="2830" max="3066" width="9.08984375" style="38"/>
    <col min="3067" max="3068" width="14.453125" style="38" customWidth="1"/>
    <col min="3069" max="3069" width="58.08984375" style="38" customWidth="1"/>
    <col min="3070" max="3070" width="30.453125" style="38" customWidth="1"/>
    <col min="3071" max="3071" width="27.453125" style="38" customWidth="1"/>
    <col min="3072" max="3072" width="30.90625" style="38" customWidth="1"/>
    <col min="3073" max="3073" width="24.90625" style="38" customWidth="1"/>
    <col min="3074" max="3074" width="27.453125" style="38" customWidth="1"/>
    <col min="3075" max="3075" width="32" style="38" customWidth="1"/>
    <col min="3076" max="3076" width="25.453125" style="38" customWidth="1"/>
    <col min="3077" max="3077" width="27.453125" style="38" customWidth="1"/>
    <col min="3078" max="3078" width="31.453125" style="38" customWidth="1"/>
    <col min="3079" max="3079" width="30.453125" style="38" customWidth="1"/>
    <col min="3080" max="3080" width="27.453125" style="38" customWidth="1"/>
    <col min="3081" max="3081" width="32.453125" style="38" customWidth="1"/>
    <col min="3082" max="3082" width="30.453125" style="38" customWidth="1"/>
    <col min="3083" max="3083" width="24.453125" style="38" customWidth="1"/>
    <col min="3084" max="3084" width="28" style="38" customWidth="1"/>
    <col min="3085" max="3085" width="19.453125" style="38" customWidth="1"/>
    <col min="3086" max="3322" width="9.08984375" style="38"/>
    <col min="3323" max="3324" width="14.453125" style="38" customWidth="1"/>
    <col min="3325" max="3325" width="58.08984375" style="38" customWidth="1"/>
    <col min="3326" max="3326" width="30.453125" style="38" customWidth="1"/>
    <col min="3327" max="3327" width="27.453125" style="38" customWidth="1"/>
    <col min="3328" max="3328" width="30.90625" style="38" customWidth="1"/>
    <col min="3329" max="3329" width="24.90625" style="38" customWidth="1"/>
    <col min="3330" max="3330" width="27.453125" style="38" customWidth="1"/>
    <col min="3331" max="3331" width="32" style="38" customWidth="1"/>
    <col min="3332" max="3332" width="25.453125" style="38" customWidth="1"/>
    <col min="3333" max="3333" width="27.453125" style="38" customWidth="1"/>
    <col min="3334" max="3334" width="31.453125" style="38" customWidth="1"/>
    <col min="3335" max="3335" width="30.453125" style="38" customWidth="1"/>
    <col min="3336" max="3336" width="27.453125" style="38" customWidth="1"/>
    <col min="3337" max="3337" width="32.453125" style="38" customWidth="1"/>
    <col min="3338" max="3338" width="30.453125" style="38" customWidth="1"/>
    <col min="3339" max="3339" width="24.453125" style="38" customWidth="1"/>
    <col min="3340" max="3340" width="28" style="38" customWidth="1"/>
    <col min="3341" max="3341" width="19.453125" style="38" customWidth="1"/>
    <col min="3342" max="3578" width="9.08984375" style="38"/>
    <col min="3579" max="3580" width="14.453125" style="38" customWidth="1"/>
    <col min="3581" max="3581" width="58.08984375" style="38" customWidth="1"/>
    <col min="3582" max="3582" width="30.453125" style="38" customWidth="1"/>
    <col min="3583" max="3583" width="27.453125" style="38" customWidth="1"/>
    <col min="3584" max="3584" width="30.90625" style="38" customWidth="1"/>
    <col min="3585" max="3585" width="24.90625" style="38" customWidth="1"/>
    <col min="3586" max="3586" width="27.453125" style="38" customWidth="1"/>
    <col min="3587" max="3587" width="32" style="38" customWidth="1"/>
    <col min="3588" max="3588" width="25.453125" style="38" customWidth="1"/>
    <col min="3589" max="3589" width="27.453125" style="38" customWidth="1"/>
    <col min="3590" max="3590" width="31.453125" style="38" customWidth="1"/>
    <col min="3591" max="3591" width="30.453125" style="38" customWidth="1"/>
    <col min="3592" max="3592" width="27.453125" style="38" customWidth="1"/>
    <col min="3593" max="3593" width="32.453125" style="38" customWidth="1"/>
    <col min="3594" max="3594" width="30.453125" style="38" customWidth="1"/>
    <col min="3595" max="3595" width="24.453125" style="38" customWidth="1"/>
    <col min="3596" max="3596" width="28" style="38" customWidth="1"/>
    <col min="3597" max="3597" width="19.453125" style="38" customWidth="1"/>
    <col min="3598" max="3834" width="9.08984375" style="38"/>
    <col min="3835" max="3836" width="14.453125" style="38" customWidth="1"/>
    <col min="3837" max="3837" width="58.08984375" style="38" customWidth="1"/>
    <col min="3838" max="3838" width="30.453125" style="38" customWidth="1"/>
    <col min="3839" max="3839" width="27.453125" style="38" customWidth="1"/>
    <col min="3840" max="3840" width="30.90625" style="38" customWidth="1"/>
    <col min="3841" max="3841" width="24.90625" style="38" customWidth="1"/>
    <col min="3842" max="3842" width="27.453125" style="38" customWidth="1"/>
    <col min="3843" max="3843" width="32" style="38" customWidth="1"/>
    <col min="3844" max="3844" width="25.453125" style="38" customWidth="1"/>
    <col min="3845" max="3845" width="27.453125" style="38" customWidth="1"/>
    <col min="3846" max="3846" width="31.453125" style="38" customWidth="1"/>
    <col min="3847" max="3847" width="30.453125" style="38" customWidth="1"/>
    <col min="3848" max="3848" width="27.453125" style="38" customWidth="1"/>
    <col min="3849" max="3849" width="32.453125" style="38" customWidth="1"/>
    <col min="3850" max="3850" width="30.453125" style="38" customWidth="1"/>
    <col min="3851" max="3851" width="24.453125" style="38" customWidth="1"/>
    <col min="3852" max="3852" width="28" style="38" customWidth="1"/>
    <col min="3853" max="3853" width="19.453125" style="38" customWidth="1"/>
    <col min="3854" max="4090" width="9.08984375" style="38"/>
    <col min="4091" max="4092" width="14.453125" style="38" customWidth="1"/>
    <col min="4093" max="4093" width="58.08984375" style="38" customWidth="1"/>
    <col min="4094" max="4094" width="30.453125" style="38" customWidth="1"/>
    <col min="4095" max="4095" width="27.453125" style="38" customWidth="1"/>
    <col min="4096" max="4096" width="30.90625" style="38" customWidth="1"/>
    <col min="4097" max="4097" width="24.90625" style="38" customWidth="1"/>
    <col min="4098" max="4098" width="27.453125" style="38" customWidth="1"/>
    <col min="4099" max="4099" width="32" style="38" customWidth="1"/>
    <col min="4100" max="4100" width="25.453125" style="38" customWidth="1"/>
    <col min="4101" max="4101" width="27.453125" style="38" customWidth="1"/>
    <col min="4102" max="4102" width="31.453125" style="38" customWidth="1"/>
    <col min="4103" max="4103" width="30.453125" style="38" customWidth="1"/>
    <col min="4104" max="4104" width="27.453125" style="38" customWidth="1"/>
    <col min="4105" max="4105" width="32.453125" style="38" customWidth="1"/>
    <col min="4106" max="4106" width="30.453125" style="38" customWidth="1"/>
    <col min="4107" max="4107" width="24.453125" style="38" customWidth="1"/>
    <col min="4108" max="4108" width="28" style="38" customWidth="1"/>
    <col min="4109" max="4109" width="19.453125" style="38" customWidth="1"/>
    <col min="4110" max="4346" width="9.08984375" style="38"/>
    <col min="4347" max="4348" width="14.453125" style="38" customWidth="1"/>
    <col min="4349" max="4349" width="58.08984375" style="38" customWidth="1"/>
    <col min="4350" max="4350" width="30.453125" style="38" customWidth="1"/>
    <col min="4351" max="4351" width="27.453125" style="38" customWidth="1"/>
    <col min="4352" max="4352" width="30.90625" style="38" customWidth="1"/>
    <col min="4353" max="4353" width="24.90625" style="38" customWidth="1"/>
    <col min="4354" max="4354" width="27.453125" style="38" customWidth="1"/>
    <col min="4355" max="4355" width="32" style="38" customWidth="1"/>
    <col min="4356" max="4356" width="25.453125" style="38" customWidth="1"/>
    <col min="4357" max="4357" width="27.453125" style="38" customWidth="1"/>
    <col min="4358" max="4358" width="31.453125" style="38" customWidth="1"/>
    <col min="4359" max="4359" width="30.453125" style="38" customWidth="1"/>
    <col min="4360" max="4360" width="27.453125" style="38" customWidth="1"/>
    <col min="4361" max="4361" width="32.453125" style="38" customWidth="1"/>
    <col min="4362" max="4362" width="30.453125" style="38" customWidth="1"/>
    <col min="4363" max="4363" width="24.453125" style="38" customWidth="1"/>
    <col min="4364" max="4364" width="28" style="38" customWidth="1"/>
    <col min="4365" max="4365" width="19.453125" style="38" customWidth="1"/>
    <col min="4366" max="4602" width="9.08984375" style="38"/>
    <col min="4603" max="4604" width="14.453125" style="38" customWidth="1"/>
    <col min="4605" max="4605" width="58.08984375" style="38" customWidth="1"/>
    <col min="4606" max="4606" width="30.453125" style="38" customWidth="1"/>
    <col min="4607" max="4607" width="27.453125" style="38" customWidth="1"/>
    <col min="4608" max="4608" width="30.90625" style="38" customWidth="1"/>
    <col min="4609" max="4609" width="24.90625" style="38" customWidth="1"/>
    <col min="4610" max="4610" width="27.453125" style="38" customWidth="1"/>
    <col min="4611" max="4611" width="32" style="38" customWidth="1"/>
    <col min="4612" max="4612" width="25.453125" style="38" customWidth="1"/>
    <col min="4613" max="4613" width="27.453125" style="38" customWidth="1"/>
    <col min="4614" max="4614" width="31.453125" style="38" customWidth="1"/>
    <col min="4615" max="4615" width="30.453125" style="38" customWidth="1"/>
    <col min="4616" max="4616" width="27.453125" style="38" customWidth="1"/>
    <col min="4617" max="4617" width="32.453125" style="38" customWidth="1"/>
    <col min="4618" max="4618" width="30.453125" style="38" customWidth="1"/>
    <col min="4619" max="4619" width="24.453125" style="38" customWidth="1"/>
    <col min="4620" max="4620" width="28" style="38" customWidth="1"/>
    <col min="4621" max="4621" width="19.453125" style="38" customWidth="1"/>
    <col min="4622" max="4858" width="9.08984375" style="38"/>
    <col min="4859" max="4860" width="14.453125" style="38" customWidth="1"/>
    <col min="4861" max="4861" width="58.08984375" style="38" customWidth="1"/>
    <col min="4862" max="4862" width="30.453125" style="38" customWidth="1"/>
    <col min="4863" max="4863" width="27.453125" style="38" customWidth="1"/>
    <col min="4864" max="4864" width="30.90625" style="38" customWidth="1"/>
    <col min="4865" max="4865" width="24.90625" style="38" customWidth="1"/>
    <col min="4866" max="4866" width="27.453125" style="38" customWidth="1"/>
    <col min="4867" max="4867" width="32" style="38" customWidth="1"/>
    <col min="4868" max="4868" width="25.453125" style="38" customWidth="1"/>
    <col min="4869" max="4869" width="27.453125" style="38" customWidth="1"/>
    <col min="4870" max="4870" width="31.453125" style="38" customWidth="1"/>
    <col min="4871" max="4871" width="30.453125" style="38" customWidth="1"/>
    <col min="4872" max="4872" width="27.453125" style="38" customWidth="1"/>
    <col min="4873" max="4873" width="32.453125" style="38" customWidth="1"/>
    <col min="4874" max="4874" width="30.453125" style="38" customWidth="1"/>
    <col min="4875" max="4875" width="24.453125" style="38" customWidth="1"/>
    <col min="4876" max="4876" width="28" style="38" customWidth="1"/>
    <col min="4877" max="4877" width="19.453125" style="38" customWidth="1"/>
    <col min="4878" max="5114" width="9.08984375" style="38"/>
    <col min="5115" max="5116" width="14.453125" style="38" customWidth="1"/>
    <col min="5117" max="5117" width="58.08984375" style="38" customWidth="1"/>
    <col min="5118" max="5118" width="30.453125" style="38" customWidth="1"/>
    <col min="5119" max="5119" width="27.453125" style="38" customWidth="1"/>
    <col min="5120" max="5120" width="30.90625" style="38" customWidth="1"/>
    <col min="5121" max="5121" width="24.90625" style="38" customWidth="1"/>
    <col min="5122" max="5122" width="27.453125" style="38" customWidth="1"/>
    <col min="5123" max="5123" width="32" style="38" customWidth="1"/>
    <col min="5124" max="5124" width="25.453125" style="38" customWidth="1"/>
    <col min="5125" max="5125" width="27.453125" style="38" customWidth="1"/>
    <col min="5126" max="5126" width="31.453125" style="38" customWidth="1"/>
    <col min="5127" max="5127" width="30.453125" style="38" customWidth="1"/>
    <col min="5128" max="5128" width="27.453125" style="38" customWidth="1"/>
    <col min="5129" max="5129" width="32.453125" style="38" customWidth="1"/>
    <col min="5130" max="5130" width="30.453125" style="38" customWidth="1"/>
    <col min="5131" max="5131" width="24.453125" style="38" customWidth="1"/>
    <col min="5132" max="5132" width="28" style="38" customWidth="1"/>
    <col min="5133" max="5133" width="19.453125" style="38" customWidth="1"/>
    <col min="5134" max="5370" width="9.08984375" style="38"/>
    <col min="5371" max="5372" width="14.453125" style="38" customWidth="1"/>
    <col min="5373" max="5373" width="58.08984375" style="38" customWidth="1"/>
    <col min="5374" max="5374" width="30.453125" style="38" customWidth="1"/>
    <col min="5375" max="5375" width="27.453125" style="38" customWidth="1"/>
    <col min="5376" max="5376" width="30.90625" style="38" customWidth="1"/>
    <col min="5377" max="5377" width="24.90625" style="38" customWidth="1"/>
    <col min="5378" max="5378" width="27.453125" style="38" customWidth="1"/>
    <col min="5379" max="5379" width="32" style="38" customWidth="1"/>
    <col min="5380" max="5380" width="25.453125" style="38" customWidth="1"/>
    <col min="5381" max="5381" width="27.453125" style="38" customWidth="1"/>
    <col min="5382" max="5382" width="31.453125" style="38" customWidth="1"/>
    <col min="5383" max="5383" width="30.453125" style="38" customWidth="1"/>
    <col min="5384" max="5384" width="27.453125" style="38" customWidth="1"/>
    <col min="5385" max="5385" width="32.453125" style="38" customWidth="1"/>
    <col min="5386" max="5386" width="30.453125" style="38" customWidth="1"/>
    <col min="5387" max="5387" width="24.453125" style="38" customWidth="1"/>
    <col min="5388" max="5388" width="28" style="38" customWidth="1"/>
    <col min="5389" max="5389" width="19.453125" style="38" customWidth="1"/>
    <col min="5390" max="5626" width="9.08984375" style="38"/>
    <col min="5627" max="5628" width="14.453125" style="38" customWidth="1"/>
    <col min="5629" max="5629" width="58.08984375" style="38" customWidth="1"/>
    <col min="5630" max="5630" width="30.453125" style="38" customWidth="1"/>
    <col min="5631" max="5631" width="27.453125" style="38" customWidth="1"/>
    <col min="5632" max="5632" width="30.90625" style="38" customWidth="1"/>
    <col min="5633" max="5633" width="24.90625" style="38" customWidth="1"/>
    <col min="5634" max="5634" width="27.453125" style="38" customWidth="1"/>
    <col min="5635" max="5635" width="32" style="38" customWidth="1"/>
    <col min="5636" max="5636" width="25.453125" style="38" customWidth="1"/>
    <col min="5637" max="5637" width="27.453125" style="38" customWidth="1"/>
    <col min="5638" max="5638" width="31.453125" style="38" customWidth="1"/>
    <col min="5639" max="5639" width="30.453125" style="38" customWidth="1"/>
    <col min="5640" max="5640" width="27.453125" style="38" customWidth="1"/>
    <col min="5641" max="5641" width="32.453125" style="38" customWidth="1"/>
    <col min="5642" max="5642" width="30.453125" style="38" customWidth="1"/>
    <col min="5643" max="5643" width="24.453125" style="38" customWidth="1"/>
    <col min="5644" max="5644" width="28" style="38" customWidth="1"/>
    <col min="5645" max="5645" width="19.453125" style="38" customWidth="1"/>
    <col min="5646" max="5882" width="9.08984375" style="38"/>
    <col min="5883" max="5884" width="14.453125" style="38" customWidth="1"/>
    <col min="5885" max="5885" width="58.08984375" style="38" customWidth="1"/>
    <col min="5886" max="5886" width="30.453125" style="38" customWidth="1"/>
    <col min="5887" max="5887" width="27.453125" style="38" customWidth="1"/>
    <col min="5888" max="5888" width="30.90625" style="38" customWidth="1"/>
    <col min="5889" max="5889" width="24.90625" style="38" customWidth="1"/>
    <col min="5890" max="5890" width="27.453125" style="38" customWidth="1"/>
    <col min="5891" max="5891" width="32" style="38" customWidth="1"/>
    <col min="5892" max="5892" width="25.453125" style="38" customWidth="1"/>
    <col min="5893" max="5893" width="27.453125" style="38" customWidth="1"/>
    <col min="5894" max="5894" width="31.453125" style="38" customWidth="1"/>
    <col min="5895" max="5895" width="30.453125" style="38" customWidth="1"/>
    <col min="5896" max="5896" width="27.453125" style="38" customWidth="1"/>
    <col min="5897" max="5897" width="32.453125" style="38" customWidth="1"/>
    <col min="5898" max="5898" width="30.453125" style="38" customWidth="1"/>
    <col min="5899" max="5899" width="24.453125" style="38" customWidth="1"/>
    <col min="5900" max="5900" width="28" style="38" customWidth="1"/>
    <col min="5901" max="5901" width="19.453125" style="38" customWidth="1"/>
    <col min="5902" max="6138" width="9.08984375" style="38"/>
    <col min="6139" max="6140" width="14.453125" style="38" customWidth="1"/>
    <col min="6141" max="6141" width="58.08984375" style="38" customWidth="1"/>
    <col min="6142" max="6142" width="30.453125" style="38" customWidth="1"/>
    <col min="6143" max="6143" width="27.453125" style="38" customWidth="1"/>
    <col min="6144" max="6144" width="30.90625" style="38" customWidth="1"/>
    <col min="6145" max="6145" width="24.90625" style="38" customWidth="1"/>
    <col min="6146" max="6146" width="27.453125" style="38" customWidth="1"/>
    <col min="6147" max="6147" width="32" style="38" customWidth="1"/>
    <col min="6148" max="6148" width="25.453125" style="38" customWidth="1"/>
    <col min="6149" max="6149" width="27.453125" style="38" customWidth="1"/>
    <col min="6150" max="6150" width="31.453125" style="38" customWidth="1"/>
    <col min="6151" max="6151" width="30.453125" style="38" customWidth="1"/>
    <col min="6152" max="6152" width="27.453125" style="38" customWidth="1"/>
    <col min="6153" max="6153" width="32.453125" style="38" customWidth="1"/>
    <col min="6154" max="6154" width="30.453125" style="38" customWidth="1"/>
    <col min="6155" max="6155" width="24.453125" style="38" customWidth="1"/>
    <col min="6156" max="6156" width="28" style="38" customWidth="1"/>
    <col min="6157" max="6157" width="19.453125" style="38" customWidth="1"/>
    <col min="6158" max="6394" width="9.08984375" style="38"/>
    <col min="6395" max="6396" width="14.453125" style="38" customWidth="1"/>
    <col min="6397" max="6397" width="58.08984375" style="38" customWidth="1"/>
    <col min="6398" max="6398" width="30.453125" style="38" customWidth="1"/>
    <col min="6399" max="6399" width="27.453125" style="38" customWidth="1"/>
    <col min="6400" max="6400" width="30.90625" style="38" customWidth="1"/>
    <col min="6401" max="6401" width="24.90625" style="38" customWidth="1"/>
    <col min="6402" max="6402" width="27.453125" style="38" customWidth="1"/>
    <col min="6403" max="6403" width="32" style="38" customWidth="1"/>
    <col min="6404" max="6404" width="25.453125" style="38" customWidth="1"/>
    <col min="6405" max="6405" width="27.453125" style="38" customWidth="1"/>
    <col min="6406" max="6406" width="31.453125" style="38" customWidth="1"/>
    <col min="6407" max="6407" width="30.453125" style="38" customWidth="1"/>
    <col min="6408" max="6408" width="27.453125" style="38" customWidth="1"/>
    <col min="6409" max="6409" width="32.453125" style="38" customWidth="1"/>
    <col min="6410" max="6410" width="30.453125" style="38" customWidth="1"/>
    <col min="6411" max="6411" width="24.453125" style="38" customWidth="1"/>
    <col min="6412" max="6412" width="28" style="38" customWidth="1"/>
    <col min="6413" max="6413" width="19.453125" style="38" customWidth="1"/>
    <col min="6414" max="6650" width="9.08984375" style="38"/>
    <col min="6651" max="6652" width="14.453125" style="38" customWidth="1"/>
    <col min="6653" max="6653" width="58.08984375" style="38" customWidth="1"/>
    <col min="6654" max="6654" width="30.453125" style="38" customWidth="1"/>
    <col min="6655" max="6655" width="27.453125" style="38" customWidth="1"/>
    <col min="6656" max="6656" width="30.90625" style="38" customWidth="1"/>
    <col min="6657" max="6657" width="24.90625" style="38" customWidth="1"/>
    <col min="6658" max="6658" width="27.453125" style="38" customWidth="1"/>
    <col min="6659" max="6659" width="32" style="38" customWidth="1"/>
    <col min="6660" max="6660" width="25.453125" style="38" customWidth="1"/>
    <col min="6661" max="6661" width="27.453125" style="38" customWidth="1"/>
    <col min="6662" max="6662" width="31.453125" style="38" customWidth="1"/>
    <col min="6663" max="6663" width="30.453125" style="38" customWidth="1"/>
    <col min="6664" max="6664" width="27.453125" style="38" customWidth="1"/>
    <col min="6665" max="6665" width="32.453125" style="38" customWidth="1"/>
    <col min="6666" max="6666" width="30.453125" style="38" customWidth="1"/>
    <col min="6667" max="6667" width="24.453125" style="38" customWidth="1"/>
    <col min="6668" max="6668" width="28" style="38" customWidth="1"/>
    <col min="6669" max="6669" width="19.453125" style="38" customWidth="1"/>
    <col min="6670" max="6906" width="9.08984375" style="38"/>
    <col min="6907" max="6908" width="14.453125" style="38" customWidth="1"/>
    <col min="6909" max="6909" width="58.08984375" style="38" customWidth="1"/>
    <col min="6910" max="6910" width="30.453125" style="38" customWidth="1"/>
    <col min="6911" max="6911" width="27.453125" style="38" customWidth="1"/>
    <col min="6912" max="6912" width="30.90625" style="38" customWidth="1"/>
    <col min="6913" max="6913" width="24.90625" style="38" customWidth="1"/>
    <col min="6914" max="6914" width="27.453125" style="38" customWidth="1"/>
    <col min="6915" max="6915" width="32" style="38" customWidth="1"/>
    <col min="6916" max="6916" width="25.453125" style="38" customWidth="1"/>
    <col min="6917" max="6917" width="27.453125" style="38" customWidth="1"/>
    <col min="6918" max="6918" width="31.453125" style="38" customWidth="1"/>
    <col min="6919" max="6919" width="30.453125" style="38" customWidth="1"/>
    <col min="6920" max="6920" width="27.453125" style="38" customWidth="1"/>
    <col min="6921" max="6921" width="32.453125" style="38" customWidth="1"/>
    <col min="6922" max="6922" width="30.453125" style="38" customWidth="1"/>
    <col min="6923" max="6923" width="24.453125" style="38" customWidth="1"/>
    <col min="6924" max="6924" width="28" style="38" customWidth="1"/>
    <col min="6925" max="6925" width="19.453125" style="38" customWidth="1"/>
    <col min="6926" max="7162" width="9.08984375" style="38"/>
    <col min="7163" max="7164" width="14.453125" style="38" customWidth="1"/>
    <col min="7165" max="7165" width="58.08984375" style="38" customWidth="1"/>
    <col min="7166" max="7166" width="30.453125" style="38" customWidth="1"/>
    <col min="7167" max="7167" width="27.453125" style="38" customWidth="1"/>
    <col min="7168" max="7168" width="30.90625" style="38" customWidth="1"/>
    <col min="7169" max="7169" width="24.90625" style="38" customWidth="1"/>
    <col min="7170" max="7170" width="27.453125" style="38" customWidth="1"/>
    <col min="7171" max="7171" width="32" style="38" customWidth="1"/>
    <col min="7172" max="7172" width="25.453125" style="38" customWidth="1"/>
    <col min="7173" max="7173" width="27.453125" style="38" customWidth="1"/>
    <col min="7174" max="7174" width="31.453125" style="38" customWidth="1"/>
    <col min="7175" max="7175" width="30.453125" style="38" customWidth="1"/>
    <col min="7176" max="7176" width="27.453125" style="38" customWidth="1"/>
    <col min="7177" max="7177" width="32.453125" style="38" customWidth="1"/>
    <col min="7178" max="7178" width="30.453125" style="38" customWidth="1"/>
    <col min="7179" max="7179" width="24.453125" style="38" customWidth="1"/>
    <col min="7180" max="7180" width="28" style="38" customWidth="1"/>
    <col min="7181" max="7181" width="19.453125" style="38" customWidth="1"/>
    <col min="7182" max="7418" width="9.08984375" style="38"/>
    <col min="7419" max="7420" width="14.453125" style="38" customWidth="1"/>
    <col min="7421" max="7421" width="58.08984375" style="38" customWidth="1"/>
    <col min="7422" max="7422" width="30.453125" style="38" customWidth="1"/>
    <col min="7423" max="7423" width="27.453125" style="38" customWidth="1"/>
    <col min="7424" max="7424" width="30.90625" style="38" customWidth="1"/>
    <col min="7425" max="7425" width="24.90625" style="38" customWidth="1"/>
    <col min="7426" max="7426" width="27.453125" style="38" customWidth="1"/>
    <col min="7427" max="7427" width="32" style="38" customWidth="1"/>
    <col min="7428" max="7428" width="25.453125" style="38" customWidth="1"/>
    <col min="7429" max="7429" width="27.453125" style="38" customWidth="1"/>
    <col min="7430" max="7430" width="31.453125" style="38" customWidth="1"/>
    <col min="7431" max="7431" width="30.453125" style="38" customWidth="1"/>
    <col min="7432" max="7432" width="27.453125" style="38" customWidth="1"/>
    <col min="7433" max="7433" width="32.453125" style="38" customWidth="1"/>
    <col min="7434" max="7434" width="30.453125" style="38" customWidth="1"/>
    <col min="7435" max="7435" width="24.453125" style="38" customWidth="1"/>
    <col min="7436" max="7436" width="28" style="38" customWidth="1"/>
    <col min="7437" max="7437" width="19.453125" style="38" customWidth="1"/>
    <col min="7438" max="7674" width="9.08984375" style="38"/>
    <col min="7675" max="7676" width="14.453125" style="38" customWidth="1"/>
    <col min="7677" max="7677" width="58.08984375" style="38" customWidth="1"/>
    <col min="7678" max="7678" width="30.453125" style="38" customWidth="1"/>
    <col min="7679" max="7679" width="27.453125" style="38" customWidth="1"/>
    <col min="7680" max="7680" width="30.90625" style="38" customWidth="1"/>
    <col min="7681" max="7681" width="24.90625" style="38" customWidth="1"/>
    <col min="7682" max="7682" width="27.453125" style="38" customWidth="1"/>
    <col min="7683" max="7683" width="32" style="38" customWidth="1"/>
    <col min="7684" max="7684" width="25.453125" style="38" customWidth="1"/>
    <col min="7685" max="7685" width="27.453125" style="38" customWidth="1"/>
    <col min="7686" max="7686" width="31.453125" style="38" customWidth="1"/>
    <col min="7687" max="7687" width="30.453125" style="38" customWidth="1"/>
    <col min="7688" max="7688" width="27.453125" style="38" customWidth="1"/>
    <col min="7689" max="7689" width="32.453125" style="38" customWidth="1"/>
    <col min="7690" max="7690" width="30.453125" style="38" customWidth="1"/>
    <col min="7691" max="7691" width="24.453125" style="38" customWidth="1"/>
    <col min="7692" max="7692" width="28" style="38" customWidth="1"/>
    <col min="7693" max="7693" width="19.453125" style="38" customWidth="1"/>
    <col min="7694" max="7930" width="9.08984375" style="38"/>
    <col min="7931" max="7932" width="14.453125" style="38" customWidth="1"/>
    <col min="7933" max="7933" width="58.08984375" style="38" customWidth="1"/>
    <col min="7934" max="7934" width="30.453125" style="38" customWidth="1"/>
    <col min="7935" max="7935" width="27.453125" style="38" customWidth="1"/>
    <col min="7936" max="7936" width="30.90625" style="38" customWidth="1"/>
    <col min="7937" max="7937" width="24.90625" style="38" customWidth="1"/>
    <col min="7938" max="7938" width="27.453125" style="38" customWidth="1"/>
    <col min="7939" max="7939" width="32" style="38" customWidth="1"/>
    <col min="7940" max="7940" width="25.453125" style="38" customWidth="1"/>
    <col min="7941" max="7941" width="27.453125" style="38" customWidth="1"/>
    <col min="7942" max="7942" width="31.453125" style="38" customWidth="1"/>
    <col min="7943" max="7943" width="30.453125" style="38" customWidth="1"/>
    <col min="7944" max="7944" width="27.453125" style="38" customWidth="1"/>
    <col min="7945" max="7945" width="32.453125" style="38" customWidth="1"/>
    <col min="7946" max="7946" width="30.453125" style="38" customWidth="1"/>
    <col min="7947" max="7947" width="24.453125" style="38" customWidth="1"/>
    <col min="7948" max="7948" width="28" style="38" customWidth="1"/>
    <col min="7949" max="7949" width="19.453125" style="38" customWidth="1"/>
    <col min="7950" max="8186" width="9.08984375" style="38"/>
    <col min="8187" max="8188" width="14.453125" style="38" customWidth="1"/>
    <col min="8189" max="8189" width="58.08984375" style="38" customWidth="1"/>
    <col min="8190" max="8190" width="30.453125" style="38" customWidth="1"/>
    <col min="8191" max="8191" width="27.453125" style="38" customWidth="1"/>
    <col min="8192" max="8192" width="30.90625" style="38" customWidth="1"/>
    <col min="8193" max="8193" width="24.90625" style="38" customWidth="1"/>
    <col min="8194" max="8194" width="27.453125" style="38" customWidth="1"/>
    <col min="8195" max="8195" width="32" style="38" customWidth="1"/>
    <col min="8196" max="8196" width="25.453125" style="38" customWidth="1"/>
    <col min="8197" max="8197" width="27.453125" style="38" customWidth="1"/>
    <col min="8198" max="8198" width="31.453125" style="38" customWidth="1"/>
    <col min="8199" max="8199" width="30.453125" style="38" customWidth="1"/>
    <col min="8200" max="8200" width="27.453125" style="38" customWidth="1"/>
    <col min="8201" max="8201" width="32.453125" style="38" customWidth="1"/>
    <col min="8202" max="8202" width="30.453125" style="38" customWidth="1"/>
    <col min="8203" max="8203" width="24.453125" style="38" customWidth="1"/>
    <col min="8204" max="8204" width="28" style="38" customWidth="1"/>
    <col min="8205" max="8205" width="19.453125" style="38" customWidth="1"/>
    <col min="8206" max="8442" width="9.08984375" style="38"/>
    <col min="8443" max="8444" width="14.453125" style="38" customWidth="1"/>
    <col min="8445" max="8445" width="58.08984375" style="38" customWidth="1"/>
    <col min="8446" max="8446" width="30.453125" style="38" customWidth="1"/>
    <col min="8447" max="8447" width="27.453125" style="38" customWidth="1"/>
    <col min="8448" max="8448" width="30.90625" style="38" customWidth="1"/>
    <col min="8449" max="8449" width="24.90625" style="38" customWidth="1"/>
    <col min="8450" max="8450" width="27.453125" style="38" customWidth="1"/>
    <col min="8451" max="8451" width="32" style="38" customWidth="1"/>
    <col min="8452" max="8452" width="25.453125" style="38" customWidth="1"/>
    <col min="8453" max="8453" width="27.453125" style="38" customWidth="1"/>
    <col min="8454" max="8454" width="31.453125" style="38" customWidth="1"/>
    <col min="8455" max="8455" width="30.453125" style="38" customWidth="1"/>
    <col min="8456" max="8456" width="27.453125" style="38" customWidth="1"/>
    <col min="8457" max="8457" width="32.453125" style="38" customWidth="1"/>
    <col min="8458" max="8458" width="30.453125" style="38" customWidth="1"/>
    <col min="8459" max="8459" width="24.453125" style="38" customWidth="1"/>
    <col min="8460" max="8460" width="28" style="38" customWidth="1"/>
    <col min="8461" max="8461" width="19.453125" style="38" customWidth="1"/>
    <col min="8462" max="8698" width="9.08984375" style="38"/>
    <col min="8699" max="8700" width="14.453125" style="38" customWidth="1"/>
    <col min="8701" max="8701" width="58.08984375" style="38" customWidth="1"/>
    <col min="8702" max="8702" width="30.453125" style="38" customWidth="1"/>
    <col min="8703" max="8703" width="27.453125" style="38" customWidth="1"/>
    <col min="8704" max="8704" width="30.90625" style="38" customWidth="1"/>
    <col min="8705" max="8705" width="24.90625" style="38" customWidth="1"/>
    <col min="8706" max="8706" width="27.453125" style="38" customWidth="1"/>
    <col min="8707" max="8707" width="32" style="38" customWidth="1"/>
    <col min="8708" max="8708" width="25.453125" style="38" customWidth="1"/>
    <col min="8709" max="8709" width="27.453125" style="38" customWidth="1"/>
    <col min="8710" max="8710" width="31.453125" style="38" customWidth="1"/>
    <col min="8711" max="8711" width="30.453125" style="38" customWidth="1"/>
    <col min="8712" max="8712" width="27.453125" style="38" customWidth="1"/>
    <col min="8713" max="8713" width="32.453125" style="38" customWidth="1"/>
    <col min="8714" max="8714" width="30.453125" style="38" customWidth="1"/>
    <col min="8715" max="8715" width="24.453125" style="38" customWidth="1"/>
    <col min="8716" max="8716" width="28" style="38" customWidth="1"/>
    <col min="8717" max="8717" width="19.453125" style="38" customWidth="1"/>
    <col min="8718" max="8954" width="9.08984375" style="38"/>
    <col min="8955" max="8956" width="14.453125" style="38" customWidth="1"/>
    <col min="8957" max="8957" width="58.08984375" style="38" customWidth="1"/>
    <col min="8958" max="8958" width="30.453125" style="38" customWidth="1"/>
    <col min="8959" max="8959" width="27.453125" style="38" customWidth="1"/>
    <col min="8960" max="8960" width="30.90625" style="38" customWidth="1"/>
    <col min="8961" max="8961" width="24.90625" style="38" customWidth="1"/>
    <col min="8962" max="8962" width="27.453125" style="38" customWidth="1"/>
    <col min="8963" max="8963" width="32" style="38" customWidth="1"/>
    <col min="8964" max="8964" width="25.453125" style="38" customWidth="1"/>
    <col min="8965" max="8965" width="27.453125" style="38" customWidth="1"/>
    <col min="8966" max="8966" width="31.453125" style="38" customWidth="1"/>
    <col min="8967" max="8967" width="30.453125" style="38" customWidth="1"/>
    <col min="8968" max="8968" width="27.453125" style="38" customWidth="1"/>
    <col min="8969" max="8969" width="32.453125" style="38" customWidth="1"/>
    <col min="8970" max="8970" width="30.453125" style="38" customWidth="1"/>
    <col min="8971" max="8971" width="24.453125" style="38" customWidth="1"/>
    <col min="8972" max="8972" width="28" style="38" customWidth="1"/>
    <col min="8973" max="8973" width="19.453125" style="38" customWidth="1"/>
    <col min="8974" max="9210" width="9.08984375" style="38"/>
    <col min="9211" max="9212" width="14.453125" style="38" customWidth="1"/>
    <col min="9213" max="9213" width="58.08984375" style="38" customWidth="1"/>
    <col min="9214" max="9214" width="30.453125" style="38" customWidth="1"/>
    <col min="9215" max="9215" width="27.453125" style="38" customWidth="1"/>
    <col min="9216" max="9216" width="30.90625" style="38" customWidth="1"/>
    <col min="9217" max="9217" width="24.90625" style="38" customWidth="1"/>
    <col min="9218" max="9218" width="27.453125" style="38" customWidth="1"/>
    <col min="9219" max="9219" width="32" style="38" customWidth="1"/>
    <col min="9220" max="9220" width="25.453125" style="38" customWidth="1"/>
    <col min="9221" max="9221" width="27.453125" style="38" customWidth="1"/>
    <col min="9222" max="9222" width="31.453125" style="38" customWidth="1"/>
    <col min="9223" max="9223" width="30.453125" style="38" customWidth="1"/>
    <col min="9224" max="9224" width="27.453125" style="38" customWidth="1"/>
    <col min="9225" max="9225" width="32.453125" style="38" customWidth="1"/>
    <col min="9226" max="9226" width="30.453125" style="38" customWidth="1"/>
    <col min="9227" max="9227" width="24.453125" style="38" customWidth="1"/>
    <col min="9228" max="9228" width="28" style="38" customWidth="1"/>
    <col min="9229" max="9229" width="19.453125" style="38" customWidth="1"/>
    <col min="9230" max="9466" width="9.08984375" style="38"/>
    <col min="9467" max="9468" width="14.453125" style="38" customWidth="1"/>
    <col min="9469" max="9469" width="58.08984375" style="38" customWidth="1"/>
    <col min="9470" max="9470" width="30.453125" style="38" customWidth="1"/>
    <col min="9471" max="9471" width="27.453125" style="38" customWidth="1"/>
    <col min="9472" max="9472" width="30.90625" style="38" customWidth="1"/>
    <col min="9473" max="9473" width="24.90625" style="38" customWidth="1"/>
    <col min="9474" max="9474" width="27.453125" style="38" customWidth="1"/>
    <col min="9475" max="9475" width="32" style="38" customWidth="1"/>
    <col min="9476" max="9476" width="25.453125" style="38" customWidth="1"/>
    <col min="9477" max="9477" width="27.453125" style="38" customWidth="1"/>
    <col min="9478" max="9478" width="31.453125" style="38" customWidth="1"/>
    <col min="9479" max="9479" width="30.453125" style="38" customWidth="1"/>
    <col min="9480" max="9480" width="27.453125" style="38" customWidth="1"/>
    <col min="9481" max="9481" width="32.453125" style="38" customWidth="1"/>
    <col min="9482" max="9482" width="30.453125" style="38" customWidth="1"/>
    <col min="9483" max="9483" width="24.453125" style="38" customWidth="1"/>
    <col min="9484" max="9484" width="28" style="38" customWidth="1"/>
    <col min="9485" max="9485" width="19.453125" style="38" customWidth="1"/>
    <col min="9486" max="9722" width="9.08984375" style="38"/>
    <col min="9723" max="9724" width="14.453125" style="38" customWidth="1"/>
    <col min="9725" max="9725" width="58.08984375" style="38" customWidth="1"/>
    <col min="9726" max="9726" width="30.453125" style="38" customWidth="1"/>
    <col min="9727" max="9727" width="27.453125" style="38" customWidth="1"/>
    <col min="9728" max="9728" width="30.90625" style="38" customWidth="1"/>
    <col min="9729" max="9729" width="24.90625" style="38" customWidth="1"/>
    <col min="9730" max="9730" width="27.453125" style="38" customWidth="1"/>
    <col min="9731" max="9731" width="32" style="38" customWidth="1"/>
    <col min="9732" max="9732" width="25.453125" style="38" customWidth="1"/>
    <col min="9733" max="9733" width="27.453125" style="38" customWidth="1"/>
    <col min="9734" max="9734" width="31.453125" style="38" customWidth="1"/>
    <col min="9735" max="9735" width="30.453125" style="38" customWidth="1"/>
    <col min="9736" max="9736" width="27.453125" style="38" customWidth="1"/>
    <col min="9737" max="9737" width="32.453125" style="38" customWidth="1"/>
    <col min="9738" max="9738" width="30.453125" style="38" customWidth="1"/>
    <col min="9739" max="9739" width="24.453125" style="38" customWidth="1"/>
    <col min="9740" max="9740" width="28" style="38" customWidth="1"/>
    <col min="9741" max="9741" width="19.453125" style="38" customWidth="1"/>
    <col min="9742" max="9978" width="9.08984375" style="38"/>
    <col min="9979" max="9980" width="14.453125" style="38" customWidth="1"/>
    <col min="9981" max="9981" width="58.08984375" style="38" customWidth="1"/>
    <col min="9982" max="9982" width="30.453125" style="38" customWidth="1"/>
    <col min="9983" max="9983" width="27.453125" style="38" customWidth="1"/>
    <col min="9984" max="9984" width="30.90625" style="38" customWidth="1"/>
    <col min="9985" max="9985" width="24.90625" style="38" customWidth="1"/>
    <col min="9986" max="9986" width="27.453125" style="38" customWidth="1"/>
    <col min="9987" max="9987" width="32" style="38" customWidth="1"/>
    <col min="9988" max="9988" width="25.453125" style="38" customWidth="1"/>
    <col min="9989" max="9989" width="27.453125" style="38" customWidth="1"/>
    <col min="9990" max="9990" width="31.453125" style="38" customWidth="1"/>
    <col min="9991" max="9991" width="30.453125" style="38" customWidth="1"/>
    <col min="9992" max="9992" width="27.453125" style="38" customWidth="1"/>
    <col min="9993" max="9993" width="32.453125" style="38" customWidth="1"/>
    <col min="9994" max="9994" width="30.453125" style="38" customWidth="1"/>
    <col min="9995" max="9995" width="24.453125" style="38" customWidth="1"/>
    <col min="9996" max="9996" width="28" style="38" customWidth="1"/>
    <col min="9997" max="9997" width="19.453125" style="38" customWidth="1"/>
    <col min="9998" max="10234" width="9.08984375" style="38"/>
    <col min="10235" max="10236" width="14.453125" style="38" customWidth="1"/>
    <col min="10237" max="10237" width="58.08984375" style="38" customWidth="1"/>
    <col min="10238" max="10238" width="30.453125" style="38" customWidth="1"/>
    <col min="10239" max="10239" width="27.453125" style="38" customWidth="1"/>
    <col min="10240" max="10240" width="30.90625" style="38" customWidth="1"/>
    <col min="10241" max="10241" width="24.90625" style="38" customWidth="1"/>
    <col min="10242" max="10242" width="27.453125" style="38" customWidth="1"/>
    <col min="10243" max="10243" width="32" style="38" customWidth="1"/>
    <col min="10244" max="10244" width="25.453125" style="38" customWidth="1"/>
    <col min="10245" max="10245" width="27.453125" style="38" customWidth="1"/>
    <col min="10246" max="10246" width="31.453125" style="38" customWidth="1"/>
    <col min="10247" max="10247" width="30.453125" style="38" customWidth="1"/>
    <col min="10248" max="10248" width="27.453125" style="38" customWidth="1"/>
    <col min="10249" max="10249" width="32.453125" style="38" customWidth="1"/>
    <col min="10250" max="10250" width="30.453125" style="38" customWidth="1"/>
    <col min="10251" max="10251" width="24.453125" style="38" customWidth="1"/>
    <col min="10252" max="10252" width="28" style="38" customWidth="1"/>
    <col min="10253" max="10253" width="19.453125" style="38" customWidth="1"/>
    <col min="10254" max="10490" width="9.08984375" style="38"/>
    <col min="10491" max="10492" width="14.453125" style="38" customWidth="1"/>
    <col min="10493" max="10493" width="58.08984375" style="38" customWidth="1"/>
    <col min="10494" max="10494" width="30.453125" style="38" customWidth="1"/>
    <col min="10495" max="10495" width="27.453125" style="38" customWidth="1"/>
    <col min="10496" max="10496" width="30.90625" style="38" customWidth="1"/>
    <col min="10497" max="10497" width="24.90625" style="38" customWidth="1"/>
    <col min="10498" max="10498" width="27.453125" style="38" customWidth="1"/>
    <col min="10499" max="10499" width="32" style="38" customWidth="1"/>
    <col min="10500" max="10500" width="25.453125" style="38" customWidth="1"/>
    <col min="10501" max="10501" width="27.453125" style="38" customWidth="1"/>
    <col min="10502" max="10502" width="31.453125" style="38" customWidth="1"/>
    <col min="10503" max="10503" width="30.453125" style="38" customWidth="1"/>
    <col min="10504" max="10504" width="27.453125" style="38" customWidth="1"/>
    <col min="10505" max="10505" width="32.453125" style="38" customWidth="1"/>
    <col min="10506" max="10506" width="30.453125" style="38" customWidth="1"/>
    <col min="10507" max="10507" width="24.453125" style="38" customWidth="1"/>
    <col min="10508" max="10508" width="28" style="38" customWidth="1"/>
    <col min="10509" max="10509" width="19.453125" style="38" customWidth="1"/>
    <col min="10510" max="10746" width="9.08984375" style="38"/>
    <col min="10747" max="10748" width="14.453125" style="38" customWidth="1"/>
    <col min="10749" max="10749" width="58.08984375" style="38" customWidth="1"/>
    <col min="10750" max="10750" width="30.453125" style="38" customWidth="1"/>
    <col min="10751" max="10751" width="27.453125" style="38" customWidth="1"/>
    <col min="10752" max="10752" width="30.90625" style="38" customWidth="1"/>
    <col min="10753" max="10753" width="24.90625" style="38" customWidth="1"/>
    <col min="10754" max="10754" width="27.453125" style="38" customWidth="1"/>
    <col min="10755" max="10755" width="32" style="38" customWidth="1"/>
    <col min="10756" max="10756" width="25.453125" style="38" customWidth="1"/>
    <col min="10757" max="10757" width="27.453125" style="38" customWidth="1"/>
    <col min="10758" max="10758" width="31.453125" style="38" customWidth="1"/>
    <col min="10759" max="10759" width="30.453125" style="38" customWidth="1"/>
    <col min="10760" max="10760" width="27.453125" style="38" customWidth="1"/>
    <col min="10761" max="10761" width="32.453125" style="38" customWidth="1"/>
    <col min="10762" max="10762" width="30.453125" style="38" customWidth="1"/>
    <col min="10763" max="10763" width="24.453125" style="38" customWidth="1"/>
    <col min="10764" max="10764" width="28" style="38" customWidth="1"/>
    <col min="10765" max="10765" width="19.453125" style="38" customWidth="1"/>
    <col min="10766" max="11002" width="9.08984375" style="38"/>
    <col min="11003" max="11004" width="14.453125" style="38" customWidth="1"/>
    <col min="11005" max="11005" width="58.08984375" style="38" customWidth="1"/>
    <col min="11006" max="11006" width="30.453125" style="38" customWidth="1"/>
    <col min="11007" max="11007" width="27.453125" style="38" customWidth="1"/>
    <col min="11008" max="11008" width="30.90625" style="38" customWidth="1"/>
    <col min="11009" max="11009" width="24.90625" style="38" customWidth="1"/>
    <col min="11010" max="11010" width="27.453125" style="38" customWidth="1"/>
    <col min="11011" max="11011" width="32" style="38" customWidth="1"/>
    <col min="11012" max="11012" width="25.453125" style="38" customWidth="1"/>
    <col min="11013" max="11013" width="27.453125" style="38" customWidth="1"/>
    <col min="11014" max="11014" width="31.453125" style="38" customWidth="1"/>
    <col min="11015" max="11015" width="30.453125" style="38" customWidth="1"/>
    <col min="11016" max="11016" width="27.453125" style="38" customWidth="1"/>
    <col min="11017" max="11017" width="32.453125" style="38" customWidth="1"/>
    <col min="11018" max="11018" width="30.453125" style="38" customWidth="1"/>
    <col min="11019" max="11019" width="24.453125" style="38" customWidth="1"/>
    <col min="11020" max="11020" width="28" style="38" customWidth="1"/>
    <col min="11021" max="11021" width="19.453125" style="38" customWidth="1"/>
    <col min="11022" max="11258" width="9.08984375" style="38"/>
    <col min="11259" max="11260" width="14.453125" style="38" customWidth="1"/>
    <col min="11261" max="11261" width="58.08984375" style="38" customWidth="1"/>
    <col min="11262" max="11262" width="30.453125" style="38" customWidth="1"/>
    <col min="11263" max="11263" width="27.453125" style="38" customWidth="1"/>
    <col min="11264" max="11264" width="30.90625" style="38" customWidth="1"/>
    <col min="11265" max="11265" width="24.90625" style="38" customWidth="1"/>
    <col min="11266" max="11266" width="27.453125" style="38" customWidth="1"/>
    <col min="11267" max="11267" width="32" style="38" customWidth="1"/>
    <col min="11268" max="11268" width="25.453125" style="38" customWidth="1"/>
    <col min="11269" max="11269" width="27.453125" style="38" customWidth="1"/>
    <col min="11270" max="11270" width="31.453125" style="38" customWidth="1"/>
    <col min="11271" max="11271" width="30.453125" style="38" customWidth="1"/>
    <col min="11272" max="11272" width="27.453125" style="38" customWidth="1"/>
    <col min="11273" max="11273" width="32.453125" style="38" customWidth="1"/>
    <col min="11274" max="11274" width="30.453125" style="38" customWidth="1"/>
    <col min="11275" max="11275" width="24.453125" style="38" customWidth="1"/>
    <col min="11276" max="11276" width="28" style="38" customWidth="1"/>
    <col min="11277" max="11277" width="19.453125" style="38" customWidth="1"/>
    <col min="11278" max="11514" width="9.08984375" style="38"/>
    <col min="11515" max="11516" width="14.453125" style="38" customWidth="1"/>
    <col min="11517" max="11517" width="58.08984375" style="38" customWidth="1"/>
    <col min="11518" max="11518" width="30.453125" style="38" customWidth="1"/>
    <col min="11519" max="11519" width="27.453125" style="38" customWidth="1"/>
    <col min="11520" max="11520" width="30.90625" style="38" customWidth="1"/>
    <col min="11521" max="11521" width="24.90625" style="38" customWidth="1"/>
    <col min="11522" max="11522" width="27.453125" style="38" customWidth="1"/>
    <col min="11523" max="11523" width="32" style="38" customWidth="1"/>
    <col min="11524" max="11524" width="25.453125" style="38" customWidth="1"/>
    <col min="11525" max="11525" width="27.453125" style="38" customWidth="1"/>
    <col min="11526" max="11526" width="31.453125" style="38" customWidth="1"/>
    <col min="11527" max="11527" width="30.453125" style="38" customWidth="1"/>
    <col min="11528" max="11528" width="27.453125" style="38" customWidth="1"/>
    <col min="11529" max="11529" width="32.453125" style="38" customWidth="1"/>
    <col min="11530" max="11530" width="30.453125" style="38" customWidth="1"/>
    <col min="11531" max="11531" width="24.453125" style="38" customWidth="1"/>
    <col min="11532" max="11532" width="28" style="38" customWidth="1"/>
    <col min="11533" max="11533" width="19.453125" style="38" customWidth="1"/>
    <col min="11534" max="11770" width="9.08984375" style="38"/>
    <col min="11771" max="11772" width="14.453125" style="38" customWidth="1"/>
    <col min="11773" max="11773" width="58.08984375" style="38" customWidth="1"/>
    <col min="11774" max="11774" width="30.453125" style="38" customWidth="1"/>
    <col min="11775" max="11775" width="27.453125" style="38" customWidth="1"/>
    <col min="11776" max="11776" width="30.90625" style="38" customWidth="1"/>
    <col min="11777" max="11777" width="24.90625" style="38" customWidth="1"/>
    <col min="11778" max="11778" width="27.453125" style="38" customWidth="1"/>
    <col min="11779" max="11779" width="32" style="38" customWidth="1"/>
    <col min="11780" max="11780" width="25.453125" style="38" customWidth="1"/>
    <col min="11781" max="11781" width="27.453125" style="38" customWidth="1"/>
    <col min="11782" max="11782" width="31.453125" style="38" customWidth="1"/>
    <col min="11783" max="11783" width="30.453125" style="38" customWidth="1"/>
    <col min="11784" max="11784" width="27.453125" style="38" customWidth="1"/>
    <col min="11785" max="11785" width="32.453125" style="38" customWidth="1"/>
    <col min="11786" max="11786" width="30.453125" style="38" customWidth="1"/>
    <col min="11787" max="11787" width="24.453125" style="38" customWidth="1"/>
    <col min="11788" max="11788" width="28" style="38" customWidth="1"/>
    <col min="11789" max="11789" width="19.453125" style="38" customWidth="1"/>
    <col min="11790" max="12026" width="9.08984375" style="38"/>
    <col min="12027" max="12028" width="14.453125" style="38" customWidth="1"/>
    <col min="12029" max="12029" width="58.08984375" style="38" customWidth="1"/>
    <col min="12030" max="12030" width="30.453125" style="38" customWidth="1"/>
    <col min="12031" max="12031" width="27.453125" style="38" customWidth="1"/>
    <col min="12032" max="12032" width="30.90625" style="38" customWidth="1"/>
    <col min="12033" max="12033" width="24.90625" style="38" customWidth="1"/>
    <col min="12034" max="12034" width="27.453125" style="38" customWidth="1"/>
    <col min="12035" max="12035" width="32" style="38" customWidth="1"/>
    <col min="12036" max="12036" width="25.453125" style="38" customWidth="1"/>
    <col min="12037" max="12037" width="27.453125" style="38" customWidth="1"/>
    <col min="12038" max="12038" width="31.453125" style="38" customWidth="1"/>
    <col min="12039" max="12039" width="30.453125" style="38" customWidth="1"/>
    <col min="12040" max="12040" width="27.453125" style="38" customWidth="1"/>
    <col min="12041" max="12041" width="32.453125" style="38" customWidth="1"/>
    <col min="12042" max="12042" width="30.453125" style="38" customWidth="1"/>
    <col min="12043" max="12043" width="24.453125" style="38" customWidth="1"/>
    <col min="12044" max="12044" width="28" style="38" customWidth="1"/>
    <col min="12045" max="12045" width="19.453125" style="38" customWidth="1"/>
    <col min="12046" max="12282" width="9.08984375" style="38"/>
    <col min="12283" max="12284" width="14.453125" style="38" customWidth="1"/>
    <col min="12285" max="12285" width="58.08984375" style="38" customWidth="1"/>
    <col min="12286" max="12286" width="30.453125" style="38" customWidth="1"/>
    <col min="12287" max="12287" width="27.453125" style="38" customWidth="1"/>
    <col min="12288" max="12288" width="30.90625" style="38" customWidth="1"/>
    <col min="12289" max="12289" width="24.90625" style="38" customWidth="1"/>
    <col min="12290" max="12290" width="27.453125" style="38" customWidth="1"/>
    <col min="12291" max="12291" width="32" style="38" customWidth="1"/>
    <col min="12292" max="12292" width="25.453125" style="38" customWidth="1"/>
    <col min="12293" max="12293" width="27.453125" style="38" customWidth="1"/>
    <col min="12294" max="12294" width="31.453125" style="38" customWidth="1"/>
    <col min="12295" max="12295" width="30.453125" style="38" customWidth="1"/>
    <col min="12296" max="12296" width="27.453125" style="38" customWidth="1"/>
    <col min="12297" max="12297" width="32.453125" style="38" customWidth="1"/>
    <col min="12298" max="12298" width="30.453125" style="38" customWidth="1"/>
    <col min="12299" max="12299" width="24.453125" style="38" customWidth="1"/>
    <col min="12300" max="12300" width="28" style="38" customWidth="1"/>
    <col min="12301" max="12301" width="19.453125" style="38" customWidth="1"/>
    <col min="12302" max="12538" width="9.08984375" style="38"/>
    <col min="12539" max="12540" width="14.453125" style="38" customWidth="1"/>
    <col min="12541" max="12541" width="58.08984375" style="38" customWidth="1"/>
    <col min="12542" max="12542" width="30.453125" style="38" customWidth="1"/>
    <col min="12543" max="12543" width="27.453125" style="38" customWidth="1"/>
    <col min="12544" max="12544" width="30.90625" style="38" customWidth="1"/>
    <col min="12545" max="12545" width="24.90625" style="38" customWidth="1"/>
    <col min="12546" max="12546" width="27.453125" style="38" customWidth="1"/>
    <col min="12547" max="12547" width="32" style="38" customWidth="1"/>
    <col min="12548" max="12548" width="25.453125" style="38" customWidth="1"/>
    <col min="12549" max="12549" width="27.453125" style="38" customWidth="1"/>
    <col min="12550" max="12550" width="31.453125" style="38" customWidth="1"/>
    <col min="12551" max="12551" width="30.453125" style="38" customWidth="1"/>
    <col min="12552" max="12552" width="27.453125" style="38" customWidth="1"/>
    <col min="12553" max="12553" width="32.453125" style="38" customWidth="1"/>
    <col min="12554" max="12554" width="30.453125" style="38" customWidth="1"/>
    <col min="12555" max="12555" width="24.453125" style="38" customWidth="1"/>
    <col min="12556" max="12556" width="28" style="38" customWidth="1"/>
    <col min="12557" max="12557" width="19.453125" style="38" customWidth="1"/>
    <col min="12558" max="12794" width="9.08984375" style="38"/>
    <col min="12795" max="12796" width="14.453125" style="38" customWidth="1"/>
    <col min="12797" max="12797" width="58.08984375" style="38" customWidth="1"/>
    <col min="12798" max="12798" width="30.453125" style="38" customWidth="1"/>
    <col min="12799" max="12799" width="27.453125" style="38" customWidth="1"/>
    <col min="12800" max="12800" width="30.90625" style="38" customWidth="1"/>
    <col min="12801" max="12801" width="24.90625" style="38" customWidth="1"/>
    <col min="12802" max="12802" width="27.453125" style="38" customWidth="1"/>
    <col min="12803" max="12803" width="32" style="38" customWidth="1"/>
    <col min="12804" max="12804" width="25.453125" style="38" customWidth="1"/>
    <col min="12805" max="12805" width="27.453125" style="38" customWidth="1"/>
    <col min="12806" max="12806" width="31.453125" style="38" customWidth="1"/>
    <col min="12807" max="12807" width="30.453125" style="38" customWidth="1"/>
    <col min="12808" max="12808" width="27.453125" style="38" customWidth="1"/>
    <col min="12809" max="12809" width="32.453125" style="38" customWidth="1"/>
    <col min="12810" max="12810" width="30.453125" style="38" customWidth="1"/>
    <col min="12811" max="12811" width="24.453125" style="38" customWidth="1"/>
    <col min="12812" max="12812" width="28" style="38" customWidth="1"/>
    <col min="12813" max="12813" width="19.453125" style="38" customWidth="1"/>
    <col min="12814" max="13050" width="9.08984375" style="38"/>
    <col min="13051" max="13052" width="14.453125" style="38" customWidth="1"/>
    <col min="13053" max="13053" width="58.08984375" style="38" customWidth="1"/>
    <col min="13054" max="13054" width="30.453125" style="38" customWidth="1"/>
    <col min="13055" max="13055" width="27.453125" style="38" customWidth="1"/>
    <col min="13056" max="13056" width="30.90625" style="38" customWidth="1"/>
    <col min="13057" max="13057" width="24.90625" style="38" customWidth="1"/>
    <col min="13058" max="13058" width="27.453125" style="38" customWidth="1"/>
    <col min="13059" max="13059" width="32" style="38" customWidth="1"/>
    <col min="13060" max="13060" width="25.453125" style="38" customWidth="1"/>
    <col min="13061" max="13061" width="27.453125" style="38" customWidth="1"/>
    <col min="13062" max="13062" width="31.453125" style="38" customWidth="1"/>
    <col min="13063" max="13063" width="30.453125" style="38" customWidth="1"/>
    <col min="13064" max="13064" width="27.453125" style="38" customWidth="1"/>
    <col min="13065" max="13065" width="32.453125" style="38" customWidth="1"/>
    <col min="13066" max="13066" width="30.453125" style="38" customWidth="1"/>
    <col min="13067" max="13067" width="24.453125" style="38" customWidth="1"/>
    <col min="13068" max="13068" width="28" style="38" customWidth="1"/>
    <col min="13069" max="13069" width="19.453125" style="38" customWidth="1"/>
    <col min="13070" max="13306" width="9.08984375" style="38"/>
    <col min="13307" max="13308" width="14.453125" style="38" customWidth="1"/>
    <col min="13309" max="13309" width="58.08984375" style="38" customWidth="1"/>
    <col min="13310" max="13310" width="30.453125" style="38" customWidth="1"/>
    <col min="13311" max="13311" width="27.453125" style="38" customWidth="1"/>
    <col min="13312" max="13312" width="30.90625" style="38" customWidth="1"/>
    <col min="13313" max="13313" width="24.90625" style="38" customWidth="1"/>
    <col min="13314" max="13314" width="27.453125" style="38" customWidth="1"/>
    <col min="13315" max="13315" width="32" style="38" customWidth="1"/>
    <col min="13316" max="13316" width="25.453125" style="38" customWidth="1"/>
    <col min="13317" max="13317" width="27.453125" style="38" customWidth="1"/>
    <col min="13318" max="13318" width="31.453125" style="38" customWidth="1"/>
    <col min="13319" max="13319" width="30.453125" style="38" customWidth="1"/>
    <col min="13320" max="13320" width="27.453125" style="38" customWidth="1"/>
    <col min="13321" max="13321" width="32.453125" style="38" customWidth="1"/>
    <col min="13322" max="13322" width="30.453125" style="38" customWidth="1"/>
    <col min="13323" max="13323" width="24.453125" style="38" customWidth="1"/>
    <col min="13324" max="13324" width="28" style="38" customWidth="1"/>
    <col min="13325" max="13325" width="19.453125" style="38" customWidth="1"/>
    <col min="13326" max="13562" width="9.08984375" style="38"/>
    <col min="13563" max="13564" width="14.453125" style="38" customWidth="1"/>
    <col min="13565" max="13565" width="58.08984375" style="38" customWidth="1"/>
    <col min="13566" max="13566" width="30.453125" style="38" customWidth="1"/>
    <col min="13567" max="13567" width="27.453125" style="38" customWidth="1"/>
    <col min="13568" max="13568" width="30.90625" style="38" customWidth="1"/>
    <col min="13569" max="13569" width="24.90625" style="38" customWidth="1"/>
    <col min="13570" max="13570" width="27.453125" style="38" customWidth="1"/>
    <col min="13571" max="13571" width="32" style="38" customWidth="1"/>
    <col min="13572" max="13572" width="25.453125" style="38" customWidth="1"/>
    <col min="13573" max="13573" width="27.453125" style="38" customWidth="1"/>
    <col min="13574" max="13574" width="31.453125" style="38" customWidth="1"/>
    <col min="13575" max="13575" width="30.453125" style="38" customWidth="1"/>
    <col min="13576" max="13576" width="27.453125" style="38" customWidth="1"/>
    <col min="13577" max="13577" width="32.453125" style="38" customWidth="1"/>
    <col min="13578" max="13578" width="30.453125" style="38" customWidth="1"/>
    <col min="13579" max="13579" width="24.453125" style="38" customWidth="1"/>
    <col min="13580" max="13580" width="28" style="38" customWidth="1"/>
    <col min="13581" max="13581" width="19.453125" style="38" customWidth="1"/>
    <col min="13582" max="13818" width="9.08984375" style="38"/>
    <col min="13819" max="13820" width="14.453125" style="38" customWidth="1"/>
    <col min="13821" max="13821" width="58.08984375" style="38" customWidth="1"/>
    <col min="13822" max="13822" width="30.453125" style="38" customWidth="1"/>
    <col min="13823" max="13823" width="27.453125" style="38" customWidth="1"/>
    <col min="13824" max="13824" width="30.90625" style="38" customWidth="1"/>
    <col min="13825" max="13825" width="24.90625" style="38" customWidth="1"/>
    <col min="13826" max="13826" width="27.453125" style="38" customWidth="1"/>
    <col min="13827" max="13827" width="32" style="38" customWidth="1"/>
    <col min="13828" max="13828" width="25.453125" style="38" customWidth="1"/>
    <col min="13829" max="13829" width="27.453125" style="38" customWidth="1"/>
    <col min="13830" max="13830" width="31.453125" style="38" customWidth="1"/>
    <col min="13831" max="13831" width="30.453125" style="38" customWidth="1"/>
    <col min="13832" max="13832" width="27.453125" style="38" customWidth="1"/>
    <col min="13833" max="13833" width="32.453125" style="38" customWidth="1"/>
    <col min="13834" max="13834" width="30.453125" style="38" customWidth="1"/>
    <col min="13835" max="13835" width="24.453125" style="38" customWidth="1"/>
    <col min="13836" max="13836" width="28" style="38" customWidth="1"/>
    <col min="13837" max="13837" width="19.453125" style="38" customWidth="1"/>
    <col min="13838" max="14074" width="9.08984375" style="38"/>
    <col min="14075" max="14076" width="14.453125" style="38" customWidth="1"/>
    <col min="14077" max="14077" width="58.08984375" style="38" customWidth="1"/>
    <col min="14078" max="14078" width="30.453125" style="38" customWidth="1"/>
    <col min="14079" max="14079" width="27.453125" style="38" customWidth="1"/>
    <col min="14080" max="14080" width="30.90625" style="38" customWidth="1"/>
    <col min="14081" max="14081" width="24.90625" style="38" customWidth="1"/>
    <col min="14082" max="14082" width="27.453125" style="38" customWidth="1"/>
    <col min="14083" max="14083" width="32" style="38" customWidth="1"/>
    <col min="14084" max="14084" width="25.453125" style="38" customWidth="1"/>
    <col min="14085" max="14085" width="27.453125" style="38" customWidth="1"/>
    <col min="14086" max="14086" width="31.453125" style="38" customWidth="1"/>
    <col min="14087" max="14087" width="30.453125" style="38" customWidth="1"/>
    <col min="14088" max="14088" width="27.453125" style="38" customWidth="1"/>
    <col min="14089" max="14089" width="32.453125" style="38" customWidth="1"/>
    <col min="14090" max="14090" width="30.453125" style="38" customWidth="1"/>
    <col min="14091" max="14091" width="24.453125" style="38" customWidth="1"/>
    <col min="14092" max="14092" width="28" style="38" customWidth="1"/>
    <col min="14093" max="14093" width="19.453125" style="38" customWidth="1"/>
    <col min="14094" max="14330" width="9.08984375" style="38"/>
    <col min="14331" max="14332" width="14.453125" style="38" customWidth="1"/>
    <col min="14333" max="14333" width="58.08984375" style="38" customWidth="1"/>
    <col min="14334" max="14334" width="30.453125" style="38" customWidth="1"/>
    <col min="14335" max="14335" width="27.453125" style="38" customWidth="1"/>
    <col min="14336" max="14336" width="30.90625" style="38" customWidth="1"/>
    <col min="14337" max="14337" width="24.90625" style="38" customWidth="1"/>
    <col min="14338" max="14338" width="27.453125" style="38" customWidth="1"/>
    <col min="14339" max="14339" width="32" style="38" customWidth="1"/>
    <col min="14340" max="14340" width="25.453125" style="38" customWidth="1"/>
    <col min="14341" max="14341" width="27.453125" style="38" customWidth="1"/>
    <col min="14342" max="14342" width="31.453125" style="38" customWidth="1"/>
    <col min="14343" max="14343" width="30.453125" style="38" customWidth="1"/>
    <col min="14344" max="14344" width="27.453125" style="38" customWidth="1"/>
    <col min="14345" max="14345" width="32.453125" style="38" customWidth="1"/>
    <col min="14346" max="14346" width="30.453125" style="38" customWidth="1"/>
    <col min="14347" max="14347" width="24.453125" style="38" customWidth="1"/>
    <col min="14348" max="14348" width="28" style="38" customWidth="1"/>
    <col min="14349" max="14349" width="19.453125" style="38" customWidth="1"/>
    <col min="14350" max="14586" width="9.08984375" style="38"/>
    <col min="14587" max="14588" width="14.453125" style="38" customWidth="1"/>
    <col min="14589" max="14589" width="58.08984375" style="38" customWidth="1"/>
    <col min="14590" max="14590" width="30.453125" style="38" customWidth="1"/>
    <col min="14591" max="14591" width="27.453125" style="38" customWidth="1"/>
    <col min="14592" max="14592" width="30.90625" style="38" customWidth="1"/>
    <col min="14593" max="14593" width="24.90625" style="38" customWidth="1"/>
    <col min="14594" max="14594" width="27.453125" style="38" customWidth="1"/>
    <col min="14595" max="14595" width="32" style="38" customWidth="1"/>
    <col min="14596" max="14596" width="25.453125" style="38" customWidth="1"/>
    <col min="14597" max="14597" width="27.453125" style="38" customWidth="1"/>
    <col min="14598" max="14598" width="31.453125" style="38" customWidth="1"/>
    <col min="14599" max="14599" width="30.453125" style="38" customWidth="1"/>
    <col min="14600" max="14600" width="27.453125" style="38" customWidth="1"/>
    <col min="14601" max="14601" width="32.453125" style="38" customWidth="1"/>
    <col min="14602" max="14602" width="30.453125" style="38" customWidth="1"/>
    <col min="14603" max="14603" width="24.453125" style="38" customWidth="1"/>
    <col min="14604" max="14604" width="28" style="38" customWidth="1"/>
    <col min="14605" max="14605" width="19.453125" style="38" customWidth="1"/>
    <col min="14606" max="14842" width="9.08984375" style="38"/>
    <col min="14843" max="14844" width="14.453125" style="38" customWidth="1"/>
    <col min="14845" max="14845" width="58.08984375" style="38" customWidth="1"/>
    <col min="14846" max="14846" width="30.453125" style="38" customWidth="1"/>
    <col min="14847" max="14847" width="27.453125" style="38" customWidth="1"/>
    <col min="14848" max="14848" width="30.90625" style="38" customWidth="1"/>
    <col min="14849" max="14849" width="24.90625" style="38" customWidth="1"/>
    <col min="14850" max="14850" width="27.453125" style="38" customWidth="1"/>
    <col min="14851" max="14851" width="32" style="38" customWidth="1"/>
    <col min="14852" max="14852" width="25.453125" style="38" customWidth="1"/>
    <col min="14853" max="14853" width="27.453125" style="38" customWidth="1"/>
    <col min="14854" max="14854" width="31.453125" style="38" customWidth="1"/>
    <col min="14855" max="14855" width="30.453125" style="38" customWidth="1"/>
    <col min="14856" max="14856" width="27.453125" style="38" customWidth="1"/>
    <col min="14857" max="14857" width="32.453125" style="38" customWidth="1"/>
    <col min="14858" max="14858" width="30.453125" style="38" customWidth="1"/>
    <col min="14859" max="14859" width="24.453125" style="38" customWidth="1"/>
    <col min="14860" max="14860" width="28" style="38" customWidth="1"/>
    <col min="14861" max="14861" width="19.453125" style="38" customWidth="1"/>
    <col min="14862" max="15098" width="9.08984375" style="38"/>
    <col min="15099" max="15100" width="14.453125" style="38" customWidth="1"/>
    <col min="15101" max="15101" width="58.08984375" style="38" customWidth="1"/>
    <col min="15102" max="15102" width="30.453125" style="38" customWidth="1"/>
    <col min="15103" max="15103" width="27.453125" style="38" customWidth="1"/>
    <col min="15104" max="15104" width="30.90625" style="38" customWidth="1"/>
    <col min="15105" max="15105" width="24.90625" style="38" customWidth="1"/>
    <col min="15106" max="15106" width="27.453125" style="38" customWidth="1"/>
    <col min="15107" max="15107" width="32" style="38" customWidth="1"/>
    <col min="15108" max="15108" width="25.453125" style="38" customWidth="1"/>
    <col min="15109" max="15109" width="27.453125" style="38" customWidth="1"/>
    <col min="15110" max="15110" width="31.453125" style="38" customWidth="1"/>
    <col min="15111" max="15111" width="30.453125" style="38" customWidth="1"/>
    <col min="15112" max="15112" width="27.453125" style="38" customWidth="1"/>
    <col min="15113" max="15113" width="32.453125" style="38" customWidth="1"/>
    <col min="15114" max="15114" width="30.453125" style="38" customWidth="1"/>
    <col min="15115" max="15115" width="24.453125" style="38" customWidth="1"/>
    <col min="15116" max="15116" width="28" style="38" customWidth="1"/>
    <col min="15117" max="15117" width="19.453125" style="38" customWidth="1"/>
    <col min="15118" max="15354" width="9.08984375" style="38"/>
    <col min="15355" max="15356" width="14.453125" style="38" customWidth="1"/>
    <col min="15357" max="15357" width="58.08984375" style="38" customWidth="1"/>
    <col min="15358" max="15358" width="30.453125" style="38" customWidth="1"/>
    <col min="15359" max="15359" width="27.453125" style="38" customWidth="1"/>
    <col min="15360" max="15360" width="30.90625" style="38" customWidth="1"/>
    <col min="15361" max="15361" width="24.90625" style="38" customWidth="1"/>
    <col min="15362" max="15362" width="27.453125" style="38" customWidth="1"/>
    <col min="15363" max="15363" width="32" style="38" customWidth="1"/>
    <col min="15364" max="15364" width="25.453125" style="38" customWidth="1"/>
    <col min="15365" max="15365" width="27.453125" style="38" customWidth="1"/>
    <col min="15366" max="15366" width="31.453125" style="38" customWidth="1"/>
    <col min="15367" max="15367" width="30.453125" style="38" customWidth="1"/>
    <col min="15368" max="15368" width="27.453125" style="38" customWidth="1"/>
    <col min="15369" max="15369" width="32.453125" style="38" customWidth="1"/>
    <col min="15370" max="15370" width="30.453125" style="38" customWidth="1"/>
    <col min="15371" max="15371" width="24.453125" style="38" customWidth="1"/>
    <col min="15372" max="15372" width="28" style="38" customWidth="1"/>
    <col min="15373" max="15373" width="19.453125" style="38" customWidth="1"/>
    <col min="15374" max="15610" width="9.08984375" style="38"/>
    <col min="15611" max="15612" width="14.453125" style="38" customWidth="1"/>
    <col min="15613" max="15613" width="58.08984375" style="38" customWidth="1"/>
    <col min="15614" max="15614" width="30.453125" style="38" customWidth="1"/>
    <col min="15615" max="15615" width="27.453125" style="38" customWidth="1"/>
    <col min="15616" max="15616" width="30.90625" style="38" customWidth="1"/>
    <col min="15617" max="15617" width="24.90625" style="38" customWidth="1"/>
    <col min="15618" max="15618" width="27.453125" style="38" customWidth="1"/>
    <col min="15619" max="15619" width="32" style="38" customWidth="1"/>
    <col min="15620" max="15620" width="25.453125" style="38" customWidth="1"/>
    <col min="15621" max="15621" width="27.453125" style="38" customWidth="1"/>
    <col min="15622" max="15622" width="31.453125" style="38" customWidth="1"/>
    <col min="15623" max="15623" width="30.453125" style="38" customWidth="1"/>
    <col min="15624" max="15624" width="27.453125" style="38" customWidth="1"/>
    <col min="15625" max="15625" width="32.453125" style="38" customWidth="1"/>
    <col min="15626" max="15626" width="30.453125" style="38" customWidth="1"/>
    <col min="15627" max="15627" width="24.453125" style="38" customWidth="1"/>
    <col min="15628" max="15628" width="28" style="38" customWidth="1"/>
    <col min="15629" max="15629" width="19.453125" style="38" customWidth="1"/>
    <col min="15630" max="15866" width="9.08984375" style="38"/>
    <col min="15867" max="15868" width="14.453125" style="38" customWidth="1"/>
    <col min="15869" max="15869" width="58.08984375" style="38" customWidth="1"/>
    <col min="15870" max="15870" width="30.453125" style="38" customWidth="1"/>
    <col min="15871" max="15871" width="27.453125" style="38" customWidth="1"/>
    <col min="15872" max="15872" width="30.90625" style="38" customWidth="1"/>
    <col min="15873" max="15873" width="24.90625" style="38" customWidth="1"/>
    <col min="15874" max="15874" width="27.453125" style="38" customWidth="1"/>
    <col min="15875" max="15875" width="32" style="38" customWidth="1"/>
    <col min="15876" max="15876" width="25.453125" style="38" customWidth="1"/>
    <col min="15877" max="15877" width="27.453125" style="38" customWidth="1"/>
    <col min="15878" max="15878" width="31.453125" style="38" customWidth="1"/>
    <col min="15879" max="15879" width="30.453125" style="38" customWidth="1"/>
    <col min="15880" max="15880" width="27.453125" style="38" customWidth="1"/>
    <col min="15881" max="15881" width="32.453125" style="38" customWidth="1"/>
    <col min="15882" max="15882" width="30.453125" style="38" customWidth="1"/>
    <col min="15883" max="15883" width="24.453125" style="38" customWidth="1"/>
    <col min="15884" max="15884" width="28" style="38" customWidth="1"/>
    <col min="15885" max="15885" width="19.453125" style="38" customWidth="1"/>
    <col min="15886" max="16122" width="9.08984375" style="38"/>
    <col min="16123" max="16124" width="14.453125" style="38" customWidth="1"/>
    <col min="16125" max="16125" width="58.08984375" style="38" customWidth="1"/>
    <col min="16126" max="16126" width="30.453125" style="38" customWidth="1"/>
    <col min="16127" max="16127" width="27.453125" style="38" customWidth="1"/>
    <col min="16128" max="16128" width="30.90625" style="38" customWidth="1"/>
    <col min="16129" max="16129" width="24.90625" style="38" customWidth="1"/>
    <col min="16130" max="16130" width="27.453125" style="38" customWidth="1"/>
    <col min="16131" max="16131" width="32" style="38" customWidth="1"/>
    <col min="16132" max="16132" width="25.453125" style="38" customWidth="1"/>
    <col min="16133" max="16133" width="27.453125" style="38" customWidth="1"/>
    <col min="16134" max="16134" width="31.453125" style="38" customWidth="1"/>
    <col min="16135" max="16135" width="30.453125" style="38" customWidth="1"/>
    <col min="16136" max="16136" width="27.453125" style="38" customWidth="1"/>
    <col min="16137" max="16137" width="32.453125" style="38" customWidth="1"/>
    <col min="16138" max="16138" width="30.453125" style="38" customWidth="1"/>
    <col min="16139" max="16139" width="24.453125" style="38" customWidth="1"/>
    <col min="16140" max="16140" width="28" style="38" customWidth="1"/>
    <col min="16141" max="16141" width="19.453125" style="38" customWidth="1"/>
    <col min="16142" max="16384" width="9.08984375" style="38"/>
  </cols>
  <sheetData>
    <row r="1" spans="2:12">
      <c r="C1" s="36"/>
      <c r="D1" s="37"/>
      <c r="E1" s="37"/>
      <c r="F1" s="37"/>
      <c r="G1" s="37"/>
    </row>
    <row r="2" spans="2:12" s="42" customFormat="1">
      <c r="B2" s="5"/>
      <c r="C2" s="41"/>
      <c r="D2" s="5"/>
      <c r="E2" s="5"/>
      <c r="F2" s="5"/>
      <c r="G2" s="5"/>
      <c r="H2" s="7" t="s">
        <v>1486</v>
      </c>
    </row>
    <row r="3" spans="2:12" s="42" customFormat="1">
      <c r="B3" s="43"/>
      <c r="C3" s="41"/>
      <c r="D3" s="44"/>
      <c r="E3" s="44"/>
      <c r="F3" s="44"/>
      <c r="G3" s="44"/>
      <c r="H3" s="10" t="s">
        <v>1448</v>
      </c>
    </row>
    <row r="4" spans="2:12" s="42" customFormat="1" ht="14.95" customHeight="1">
      <c r="B4" s="43"/>
      <c r="C4" s="41"/>
      <c r="D4" s="44"/>
      <c r="E4" s="44"/>
      <c r="F4" s="44"/>
      <c r="G4" s="44"/>
      <c r="H4" s="10" t="s">
        <v>1449</v>
      </c>
    </row>
    <row r="5" spans="2:12" ht="14.95" customHeight="1">
      <c r="L5" s="46" t="s">
        <v>1450</v>
      </c>
    </row>
    <row r="6" spans="2:12" s="47" customFormat="1">
      <c r="B6" s="77" t="s">
        <v>3</v>
      </c>
      <c r="C6" s="77" t="s">
        <v>1451</v>
      </c>
      <c r="D6" s="82" t="s">
        <v>1452</v>
      </c>
      <c r="E6" s="83"/>
      <c r="F6" s="83"/>
      <c r="G6" s="83"/>
      <c r="H6" s="83"/>
      <c r="I6" s="83"/>
      <c r="J6" s="83"/>
      <c r="K6" s="87" t="s">
        <v>1453</v>
      </c>
      <c r="L6" s="90" t="s">
        <v>1454</v>
      </c>
    </row>
    <row r="7" spans="2:12" s="49" customFormat="1">
      <c r="B7" s="78"/>
      <c r="C7" s="78"/>
      <c r="D7" s="93" t="s">
        <v>1455</v>
      </c>
      <c r="E7" s="93"/>
      <c r="F7" s="93"/>
      <c r="G7" s="93"/>
      <c r="H7" s="93" t="s">
        <v>1456</v>
      </c>
      <c r="I7" s="93"/>
      <c r="J7" s="93"/>
      <c r="K7" s="88"/>
      <c r="L7" s="91"/>
    </row>
    <row r="8" spans="2:12" s="50" customFormat="1" ht="57.6">
      <c r="B8" s="79"/>
      <c r="C8" s="78"/>
      <c r="D8" s="48" t="s">
        <v>1457</v>
      </c>
      <c r="E8" s="48" t="s">
        <v>1458</v>
      </c>
      <c r="F8" s="48" t="s">
        <v>1459</v>
      </c>
      <c r="G8" s="48" t="s">
        <v>1460</v>
      </c>
      <c r="H8" s="48" t="s">
        <v>1458</v>
      </c>
      <c r="I8" s="48" t="s">
        <v>1459</v>
      </c>
      <c r="J8" s="48" t="s">
        <v>1460</v>
      </c>
      <c r="K8" s="89"/>
      <c r="L8" s="91"/>
    </row>
    <row r="9" spans="2:12" s="50" customFormat="1">
      <c r="B9" s="80"/>
      <c r="C9" s="81"/>
      <c r="D9" s="48"/>
      <c r="E9" s="48" t="s">
        <v>1461</v>
      </c>
      <c r="F9" s="48" t="s">
        <v>1462</v>
      </c>
      <c r="G9" s="48" t="s">
        <v>1463</v>
      </c>
      <c r="H9" s="48" t="s">
        <v>1464</v>
      </c>
      <c r="I9" s="48" t="s">
        <v>1465</v>
      </c>
      <c r="J9" s="48" t="s">
        <v>1466</v>
      </c>
      <c r="K9" s="51" t="s">
        <v>1467</v>
      </c>
      <c r="L9" s="92"/>
    </row>
    <row r="10" spans="2:12" s="57" customFormat="1">
      <c r="B10" s="52">
        <v>1</v>
      </c>
      <c r="C10" s="53" t="s">
        <v>1468</v>
      </c>
      <c r="D10" s="54" t="s">
        <v>1469</v>
      </c>
      <c r="E10" s="55"/>
      <c r="F10" s="55"/>
      <c r="G10" s="55"/>
      <c r="H10" s="55"/>
      <c r="I10" s="56">
        <v>31.725778200000001</v>
      </c>
      <c r="J10" s="56">
        <f>SUM(H10:I10)</f>
        <v>31.725778200000001</v>
      </c>
      <c r="K10" s="55"/>
      <c r="L10" s="55"/>
    </row>
    <row r="11" spans="2:12" s="57" customFormat="1">
      <c r="B11" s="58">
        <f>B10+1</f>
        <v>2</v>
      </c>
      <c r="C11" s="59" t="s">
        <v>1470</v>
      </c>
      <c r="D11" s="54" t="s">
        <v>1471</v>
      </c>
      <c r="E11" s="55"/>
      <c r="F11" s="56">
        <v>3040.9178379999998</v>
      </c>
      <c r="G11" s="56">
        <f>SUM(E11:F11)</f>
        <v>3040.9178379999998</v>
      </c>
      <c r="H11" s="55"/>
      <c r="I11" s="56">
        <v>3325.6217558080002</v>
      </c>
      <c r="J11" s="60">
        <f>SUM(H11:I11)</f>
        <v>3325.6217558080002</v>
      </c>
      <c r="K11" s="61">
        <f>J11-G11</f>
        <v>284.70391780800037</v>
      </c>
      <c r="L11" s="84" t="s">
        <v>1485</v>
      </c>
    </row>
    <row r="12" spans="2:12" s="57" customFormat="1">
      <c r="B12" s="58">
        <f t="shared" ref="B12:B24" si="0">B11+1</f>
        <v>3</v>
      </c>
      <c r="C12" s="62" t="s">
        <v>1472</v>
      </c>
      <c r="D12" s="54"/>
      <c r="E12" s="55"/>
      <c r="F12" s="56">
        <v>573.28338067200002</v>
      </c>
      <c r="G12" s="56">
        <f t="shared" ref="G12:J22" si="1">SUM(E12:F12)</f>
        <v>573.28338067200002</v>
      </c>
      <c r="H12" s="55"/>
      <c r="I12" s="56"/>
      <c r="J12" s="60">
        <f t="shared" ref="J12:J20" si="2">SUM(H12:I12)</f>
        <v>0</v>
      </c>
      <c r="K12" s="61">
        <f t="shared" ref="K12:K22" si="3">J12-G12</f>
        <v>-573.28338067200002</v>
      </c>
      <c r="L12" s="85"/>
    </row>
    <row r="13" spans="2:12">
      <c r="B13" s="58">
        <f t="shared" si="0"/>
        <v>4</v>
      </c>
      <c r="C13" s="62" t="s">
        <v>1473</v>
      </c>
      <c r="D13" s="54" t="s">
        <v>1471</v>
      </c>
      <c r="E13" s="55"/>
      <c r="F13" s="56">
        <v>143.98983240000001</v>
      </c>
      <c r="G13" s="56">
        <f t="shared" si="1"/>
        <v>143.98983240000001</v>
      </c>
      <c r="H13" s="55"/>
      <c r="I13" s="56">
        <v>96.113545958999779</v>
      </c>
      <c r="J13" s="60">
        <f t="shared" si="2"/>
        <v>96.113545958999779</v>
      </c>
      <c r="K13" s="61">
        <f t="shared" si="3"/>
        <v>-47.876286441000232</v>
      </c>
      <c r="L13" s="85"/>
    </row>
    <row r="14" spans="2:12">
      <c r="B14" s="58">
        <f t="shared" si="0"/>
        <v>5</v>
      </c>
      <c r="C14" s="63" t="s">
        <v>1474</v>
      </c>
      <c r="D14" s="54" t="s">
        <v>1471</v>
      </c>
      <c r="E14" s="55"/>
      <c r="F14" s="56">
        <v>234.25</v>
      </c>
      <c r="G14" s="56">
        <f t="shared" si="1"/>
        <v>234.25</v>
      </c>
      <c r="H14" s="55"/>
      <c r="I14" s="56">
        <v>89.973300862230928</v>
      </c>
      <c r="J14" s="60">
        <f t="shared" si="2"/>
        <v>89.973300862230928</v>
      </c>
      <c r="K14" s="61">
        <f t="shared" si="3"/>
        <v>-144.27669913776907</v>
      </c>
      <c r="L14" s="85"/>
    </row>
    <row r="15" spans="2:12">
      <c r="B15" s="58">
        <f t="shared" si="0"/>
        <v>6</v>
      </c>
      <c r="C15" s="63" t="s">
        <v>1475</v>
      </c>
      <c r="D15" s="54"/>
      <c r="E15" s="55"/>
      <c r="F15" s="56"/>
      <c r="G15" s="56"/>
      <c r="H15" s="55"/>
      <c r="I15" s="56">
        <v>203.128590127</v>
      </c>
      <c r="J15" s="60">
        <f t="shared" si="2"/>
        <v>203.128590127</v>
      </c>
      <c r="K15" s="61">
        <f t="shared" si="3"/>
        <v>203.128590127</v>
      </c>
      <c r="L15" s="85"/>
    </row>
    <row r="16" spans="2:12">
      <c r="B16" s="58">
        <f t="shared" si="0"/>
        <v>7</v>
      </c>
      <c r="C16" s="62" t="s">
        <v>1476</v>
      </c>
      <c r="D16" s="54" t="s">
        <v>1471</v>
      </c>
      <c r="E16" s="55"/>
      <c r="F16" s="56">
        <v>514.82000000000005</v>
      </c>
      <c r="G16" s="56">
        <f t="shared" si="1"/>
        <v>514.82000000000005</v>
      </c>
      <c r="H16" s="55"/>
      <c r="I16" s="56">
        <v>63.846257041765114</v>
      </c>
      <c r="J16" s="60">
        <f t="shared" si="2"/>
        <v>63.846257041765114</v>
      </c>
      <c r="K16" s="61">
        <f t="shared" si="3"/>
        <v>-450.97374295823494</v>
      </c>
      <c r="L16" s="85"/>
    </row>
    <row r="17" spans="2:14">
      <c r="B17" s="58">
        <f t="shared" si="0"/>
        <v>8</v>
      </c>
      <c r="C17" s="62" t="s">
        <v>1477</v>
      </c>
      <c r="D17" s="54" t="s">
        <v>1471</v>
      </c>
      <c r="E17" s="55"/>
      <c r="F17" s="56">
        <v>751.64</v>
      </c>
      <c r="G17" s="56">
        <f t="shared" si="1"/>
        <v>751.64</v>
      </c>
      <c r="H17" s="55"/>
      <c r="I17" s="56">
        <v>527.89328954600001</v>
      </c>
      <c r="J17" s="60">
        <f t="shared" si="2"/>
        <v>527.89328954600001</v>
      </c>
      <c r="K17" s="61">
        <f t="shared" si="3"/>
        <v>-223.74671045399998</v>
      </c>
      <c r="L17" s="85"/>
    </row>
    <row r="18" spans="2:14" s="57" customFormat="1">
      <c r="B18" s="58">
        <f t="shared" si="0"/>
        <v>9</v>
      </c>
      <c r="C18" s="62" t="s">
        <v>1478</v>
      </c>
      <c r="D18" s="54"/>
      <c r="E18" s="55"/>
      <c r="F18" s="56">
        <v>25</v>
      </c>
      <c r="G18" s="56">
        <f t="shared" si="1"/>
        <v>25</v>
      </c>
      <c r="H18" s="55"/>
      <c r="I18" s="56">
        <v>4.5811842816069914</v>
      </c>
      <c r="J18" s="60">
        <f t="shared" si="2"/>
        <v>4.5811842816069914</v>
      </c>
      <c r="K18" s="61">
        <f t="shared" si="3"/>
        <v>-20.418815718393009</v>
      </c>
      <c r="L18" s="85"/>
    </row>
    <row r="19" spans="2:14" s="57" customFormat="1">
      <c r="B19" s="58">
        <f t="shared" si="0"/>
        <v>10</v>
      </c>
      <c r="C19" s="62" t="s">
        <v>1479</v>
      </c>
      <c r="D19" s="54"/>
      <c r="E19" s="55"/>
      <c r="F19" s="94">
        <v>321.57</v>
      </c>
      <c r="G19" s="96">
        <f t="shared" si="1"/>
        <v>321.57</v>
      </c>
      <c r="H19" s="55"/>
      <c r="I19" s="56">
        <v>338.23634472643897</v>
      </c>
      <c r="J19" s="60">
        <f t="shared" si="2"/>
        <v>338.23634472643897</v>
      </c>
      <c r="K19" s="61">
        <f t="shared" si="3"/>
        <v>16.666344726438979</v>
      </c>
      <c r="L19" s="85"/>
    </row>
    <row r="20" spans="2:14" s="57" customFormat="1">
      <c r="B20" s="58">
        <f t="shared" si="0"/>
        <v>11</v>
      </c>
      <c r="C20" s="62" t="s">
        <v>1480</v>
      </c>
      <c r="D20" s="54"/>
      <c r="E20" s="55"/>
      <c r="F20" s="95"/>
      <c r="G20" s="97"/>
      <c r="H20" s="55"/>
      <c r="I20" s="56">
        <v>9.2318313826143807</v>
      </c>
      <c r="J20" s="60">
        <f t="shared" si="2"/>
        <v>9.2318313826143807</v>
      </c>
      <c r="K20" s="61">
        <f t="shared" si="3"/>
        <v>9.2318313826143807</v>
      </c>
      <c r="L20" s="85"/>
    </row>
    <row r="21" spans="2:14" s="57" customFormat="1" ht="18" customHeight="1">
      <c r="B21" s="58">
        <f t="shared" si="0"/>
        <v>12</v>
      </c>
      <c r="C21" s="64" t="s">
        <v>1481</v>
      </c>
      <c r="D21" s="55"/>
      <c r="E21" s="55"/>
      <c r="F21" s="65">
        <f t="shared" ref="F21:H21" si="4">SUM(F10:F20)</f>
        <v>5605.4710510719997</v>
      </c>
      <c r="G21" s="65">
        <f t="shared" si="4"/>
        <v>5605.4710510719997</v>
      </c>
      <c r="H21" s="65">
        <f t="shared" si="4"/>
        <v>0</v>
      </c>
      <c r="I21" s="66">
        <f>SUM(I10:I20)</f>
        <v>4690.3518779346568</v>
      </c>
      <c r="J21" s="65">
        <f t="shared" ref="J21:K21" si="5">SUM(J10:J20)</f>
        <v>4690.3518779346568</v>
      </c>
      <c r="K21" s="65">
        <f t="shared" si="5"/>
        <v>-946.84495133734356</v>
      </c>
      <c r="L21" s="85"/>
    </row>
    <row r="22" spans="2:14" s="57" customFormat="1" ht="18" customHeight="1">
      <c r="B22" s="58">
        <f t="shared" si="0"/>
        <v>13</v>
      </c>
      <c r="C22" s="62" t="s">
        <v>1482</v>
      </c>
      <c r="D22" s="55"/>
      <c r="E22" s="55"/>
      <c r="F22" s="67">
        <v>745.52</v>
      </c>
      <c r="G22" s="56">
        <f t="shared" si="1"/>
        <v>745.52</v>
      </c>
      <c r="H22" s="55"/>
      <c r="I22" s="56">
        <v>1122.0283103034301</v>
      </c>
      <c r="J22" s="60">
        <f t="shared" si="1"/>
        <v>1122.0283103034301</v>
      </c>
      <c r="K22" s="61">
        <f t="shared" si="3"/>
        <v>376.50831030343011</v>
      </c>
      <c r="L22" s="85"/>
      <c r="M22" s="68"/>
      <c r="N22" s="69"/>
    </row>
    <row r="23" spans="2:14">
      <c r="B23" s="58">
        <f t="shared" si="0"/>
        <v>14</v>
      </c>
      <c r="C23" s="70"/>
      <c r="D23" s="70"/>
      <c r="E23" s="70"/>
      <c r="F23" s="70"/>
      <c r="G23" s="70"/>
      <c r="H23" s="70"/>
      <c r="I23" s="71"/>
      <c r="J23" s="70"/>
      <c r="K23" s="70"/>
      <c r="L23" s="85"/>
    </row>
    <row r="24" spans="2:14">
      <c r="B24" s="58">
        <f t="shared" si="0"/>
        <v>15</v>
      </c>
      <c r="C24" s="72" t="s">
        <v>1483</v>
      </c>
      <c r="D24" s="55"/>
      <c r="E24" s="55"/>
      <c r="F24" s="65">
        <f t="shared" ref="F24:G24" si="6">SUM(F21:F23)</f>
        <v>6350.9910510720001</v>
      </c>
      <c r="G24" s="65">
        <f t="shared" si="6"/>
        <v>6350.9910510720001</v>
      </c>
      <c r="H24" s="55"/>
      <c r="I24" s="66">
        <f>SUM(I21:I23)</f>
        <v>5812.3801882380867</v>
      </c>
      <c r="J24" s="65">
        <f>SUM(J21:J23)</f>
        <v>5812.3801882380867</v>
      </c>
      <c r="K24" s="65">
        <f>SUM(K21:K22)</f>
        <v>-570.33664103391345</v>
      </c>
      <c r="L24" s="86"/>
    </row>
    <row r="25" spans="2:14" s="57" customFormat="1">
      <c r="B25" s="58"/>
      <c r="C25" s="63"/>
      <c r="D25" s="55"/>
      <c r="E25" s="55"/>
      <c r="F25" s="55"/>
      <c r="G25" s="55"/>
      <c r="H25" s="55"/>
      <c r="I25" s="73"/>
      <c r="J25" s="74"/>
      <c r="K25" s="55"/>
      <c r="L25" s="55"/>
    </row>
    <row r="26" spans="2:14">
      <c r="B26" s="58"/>
      <c r="C26" s="62"/>
      <c r="D26" s="55"/>
      <c r="E26" s="55"/>
      <c r="F26" s="55"/>
      <c r="G26" s="55"/>
      <c r="H26" s="55"/>
      <c r="I26" s="73"/>
      <c r="J26" s="55"/>
      <c r="K26" s="55"/>
      <c r="L26" s="55"/>
    </row>
  </sheetData>
  <mergeCells count="10">
    <mergeCell ref="B6:B9"/>
    <mergeCell ref="C6:C9"/>
    <mergeCell ref="D6:J6"/>
    <mergeCell ref="L11:L24"/>
    <mergeCell ref="K6:K8"/>
    <mergeCell ref="L6:L9"/>
    <mergeCell ref="D7:G7"/>
    <mergeCell ref="H7:J7"/>
    <mergeCell ref="F19:F20"/>
    <mergeCell ref="G19:G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69"/>
  <sheetViews>
    <sheetView showGridLines="0" tabSelected="1" zoomScale="66" zoomScaleNormal="70" workbookViewId="0">
      <pane ySplit="7" topLeftCell="A8" activePane="bottomLeft" state="frozen"/>
      <selection pane="bottomLeft" activeCell="D13" sqref="D13"/>
    </sheetView>
  </sheetViews>
  <sheetFormatPr defaultColWidth="9.08984375" defaultRowHeight="14.4"/>
  <cols>
    <col min="1" max="1" width="12.453125" style="1" bestFit="1" customWidth="1"/>
    <col min="2" max="2" width="9.08984375" style="1" customWidth="1"/>
    <col min="3" max="3" width="25.36328125" style="1" customWidth="1"/>
    <col min="4" max="4" width="65.90625" style="1" customWidth="1"/>
    <col min="5" max="6" width="16.54296875" style="1" customWidth="1"/>
    <col min="7" max="7" width="16.54296875" style="23" customWidth="1"/>
    <col min="8" max="12" width="16.54296875" style="1" customWidth="1"/>
    <col min="13" max="13" width="16.54296875" style="3" customWidth="1"/>
    <col min="14" max="14" width="23.08984375" style="1" customWidth="1"/>
    <col min="15" max="256" width="9.08984375" style="1"/>
    <col min="257" max="257" width="4.6328125" style="1" customWidth="1"/>
    <col min="258" max="258" width="10.54296875" style="1" customWidth="1"/>
    <col min="259" max="259" width="49.08984375" style="1" customWidth="1"/>
    <col min="260" max="260" width="68.54296875" style="1" customWidth="1"/>
    <col min="261" max="261" width="35.453125" style="1" customWidth="1"/>
    <col min="262" max="262" width="21" style="1" customWidth="1"/>
    <col min="263" max="263" width="28.453125" style="1" customWidth="1"/>
    <col min="264" max="264" width="30.6328125" style="1" customWidth="1"/>
    <col min="265" max="265" width="29.54296875" style="1" customWidth="1"/>
    <col min="266" max="266" width="33.54296875" style="1" customWidth="1"/>
    <col min="267" max="267" width="26.54296875" style="1" customWidth="1"/>
    <col min="268" max="268" width="31.54296875" style="1" customWidth="1"/>
    <col min="269" max="269" width="34.36328125" style="1" customWidth="1"/>
    <col min="270" max="270" width="45.08984375" style="1" customWidth="1"/>
    <col min="271" max="512" width="9.08984375" style="1"/>
    <col min="513" max="513" width="4.6328125" style="1" customWidth="1"/>
    <col min="514" max="514" width="10.54296875" style="1" customWidth="1"/>
    <col min="515" max="515" width="49.08984375" style="1" customWidth="1"/>
    <col min="516" max="516" width="68.54296875" style="1" customWidth="1"/>
    <col min="517" max="517" width="35.453125" style="1" customWidth="1"/>
    <col min="518" max="518" width="21" style="1" customWidth="1"/>
    <col min="519" max="519" width="28.453125" style="1" customWidth="1"/>
    <col min="520" max="520" width="30.6328125" style="1" customWidth="1"/>
    <col min="521" max="521" width="29.54296875" style="1" customWidth="1"/>
    <col min="522" max="522" width="33.54296875" style="1" customWidth="1"/>
    <col min="523" max="523" width="26.54296875" style="1" customWidth="1"/>
    <col min="524" max="524" width="31.54296875" style="1" customWidth="1"/>
    <col min="525" max="525" width="34.36328125" style="1" customWidth="1"/>
    <col min="526" max="526" width="45.08984375" style="1" customWidth="1"/>
    <col min="527" max="768" width="9.08984375" style="1"/>
    <col min="769" max="769" width="4.6328125" style="1" customWidth="1"/>
    <col min="770" max="770" width="10.54296875" style="1" customWidth="1"/>
    <col min="771" max="771" width="49.08984375" style="1" customWidth="1"/>
    <col min="772" max="772" width="68.54296875" style="1" customWidth="1"/>
    <col min="773" max="773" width="35.453125" style="1" customWidth="1"/>
    <col min="774" max="774" width="21" style="1" customWidth="1"/>
    <col min="775" max="775" width="28.453125" style="1" customWidth="1"/>
    <col min="776" max="776" width="30.6328125" style="1" customWidth="1"/>
    <col min="777" max="777" width="29.54296875" style="1" customWidth="1"/>
    <col min="778" max="778" width="33.54296875" style="1" customWidth="1"/>
    <col min="779" max="779" width="26.54296875" style="1" customWidth="1"/>
    <col min="780" max="780" width="31.54296875" style="1" customWidth="1"/>
    <col min="781" max="781" width="34.36328125" style="1" customWidth="1"/>
    <col min="782" max="782" width="45.08984375" style="1" customWidth="1"/>
    <col min="783" max="1024" width="9.08984375" style="1"/>
    <col min="1025" max="1025" width="4.6328125" style="1" customWidth="1"/>
    <col min="1026" max="1026" width="10.54296875" style="1" customWidth="1"/>
    <col min="1027" max="1027" width="49.08984375" style="1" customWidth="1"/>
    <col min="1028" max="1028" width="68.54296875" style="1" customWidth="1"/>
    <col min="1029" max="1029" width="35.453125" style="1" customWidth="1"/>
    <col min="1030" max="1030" width="21" style="1" customWidth="1"/>
    <col min="1031" max="1031" width="28.453125" style="1" customWidth="1"/>
    <col min="1032" max="1032" width="30.6328125" style="1" customWidth="1"/>
    <col min="1033" max="1033" width="29.54296875" style="1" customWidth="1"/>
    <col min="1034" max="1034" width="33.54296875" style="1" customWidth="1"/>
    <col min="1035" max="1035" width="26.54296875" style="1" customWidth="1"/>
    <col min="1036" max="1036" width="31.54296875" style="1" customWidth="1"/>
    <col min="1037" max="1037" width="34.36328125" style="1" customWidth="1"/>
    <col min="1038" max="1038" width="45.08984375" style="1" customWidth="1"/>
    <col min="1039" max="1280" width="9.08984375" style="1"/>
    <col min="1281" max="1281" width="4.6328125" style="1" customWidth="1"/>
    <col min="1282" max="1282" width="10.54296875" style="1" customWidth="1"/>
    <col min="1283" max="1283" width="49.08984375" style="1" customWidth="1"/>
    <col min="1284" max="1284" width="68.54296875" style="1" customWidth="1"/>
    <col min="1285" max="1285" width="35.453125" style="1" customWidth="1"/>
    <col min="1286" max="1286" width="21" style="1" customWidth="1"/>
    <col min="1287" max="1287" width="28.453125" style="1" customWidth="1"/>
    <col min="1288" max="1288" width="30.6328125" style="1" customWidth="1"/>
    <col min="1289" max="1289" width="29.54296875" style="1" customWidth="1"/>
    <col min="1290" max="1290" width="33.54296875" style="1" customWidth="1"/>
    <col min="1291" max="1291" width="26.54296875" style="1" customWidth="1"/>
    <col min="1292" max="1292" width="31.54296875" style="1" customWidth="1"/>
    <col min="1293" max="1293" width="34.36328125" style="1" customWidth="1"/>
    <col min="1294" max="1294" width="45.08984375" style="1" customWidth="1"/>
    <col min="1295" max="1536" width="9.08984375" style="1"/>
    <col min="1537" max="1537" width="4.6328125" style="1" customWidth="1"/>
    <col min="1538" max="1538" width="10.54296875" style="1" customWidth="1"/>
    <col min="1539" max="1539" width="49.08984375" style="1" customWidth="1"/>
    <col min="1540" max="1540" width="68.54296875" style="1" customWidth="1"/>
    <col min="1541" max="1541" width="35.453125" style="1" customWidth="1"/>
    <col min="1542" max="1542" width="21" style="1" customWidth="1"/>
    <col min="1543" max="1543" width="28.453125" style="1" customWidth="1"/>
    <col min="1544" max="1544" width="30.6328125" style="1" customWidth="1"/>
    <col min="1545" max="1545" width="29.54296875" style="1" customWidth="1"/>
    <col min="1546" max="1546" width="33.54296875" style="1" customWidth="1"/>
    <col min="1547" max="1547" width="26.54296875" style="1" customWidth="1"/>
    <col min="1548" max="1548" width="31.54296875" style="1" customWidth="1"/>
    <col min="1549" max="1549" width="34.36328125" style="1" customWidth="1"/>
    <col min="1550" max="1550" width="45.08984375" style="1" customWidth="1"/>
    <col min="1551" max="1792" width="9.08984375" style="1"/>
    <col min="1793" max="1793" width="4.6328125" style="1" customWidth="1"/>
    <col min="1794" max="1794" width="10.54296875" style="1" customWidth="1"/>
    <col min="1795" max="1795" width="49.08984375" style="1" customWidth="1"/>
    <col min="1796" max="1796" width="68.54296875" style="1" customWidth="1"/>
    <col min="1797" max="1797" width="35.453125" style="1" customWidth="1"/>
    <col min="1798" max="1798" width="21" style="1" customWidth="1"/>
    <col min="1799" max="1799" width="28.453125" style="1" customWidth="1"/>
    <col min="1800" max="1800" width="30.6328125" style="1" customWidth="1"/>
    <col min="1801" max="1801" width="29.54296875" style="1" customWidth="1"/>
    <col min="1802" max="1802" width="33.54296875" style="1" customWidth="1"/>
    <col min="1803" max="1803" width="26.54296875" style="1" customWidth="1"/>
    <col min="1804" max="1804" width="31.54296875" style="1" customWidth="1"/>
    <col min="1805" max="1805" width="34.36328125" style="1" customWidth="1"/>
    <col min="1806" max="1806" width="45.08984375" style="1" customWidth="1"/>
    <col min="1807" max="2048" width="9.08984375" style="1"/>
    <col min="2049" max="2049" width="4.6328125" style="1" customWidth="1"/>
    <col min="2050" max="2050" width="10.54296875" style="1" customWidth="1"/>
    <col min="2051" max="2051" width="49.08984375" style="1" customWidth="1"/>
    <col min="2052" max="2052" width="68.54296875" style="1" customWidth="1"/>
    <col min="2053" max="2053" width="35.453125" style="1" customWidth="1"/>
    <col min="2054" max="2054" width="21" style="1" customWidth="1"/>
    <col min="2055" max="2055" width="28.453125" style="1" customWidth="1"/>
    <col min="2056" max="2056" width="30.6328125" style="1" customWidth="1"/>
    <col min="2057" max="2057" width="29.54296875" style="1" customWidth="1"/>
    <col min="2058" max="2058" width="33.54296875" style="1" customWidth="1"/>
    <col min="2059" max="2059" width="26.54296875" style="1" customWidth="1"/>
    <col min="2060" max="2060" width="31.54296875" style="1" customWidth="1"/>
    <col min="2061" max="2061" width="34.36328125" style="1" customWidth="1"/>
    <col min="2062" max="2062" width="45.08984375" style="1" customWidth="1"/>
    <col min="2063" max="2304" width="9.08984375" style="1"/>
    <col min="2305" max="2305" width="4.6328125" style="1" customWidth="1"/>
    <col min="2306" max="2306" width="10.54296875" style="1" customWidth="1"/>
    <col min="2307" max="2307" width="49.08984375" style="1" customWidth="1"/>
    <col min="2308" max="2308" width="68.54296875" style="1" customWidth="1"/>
    <col min="2309" max="2309" width="35.453125" style="1" customWidth="1"/>
    <col min="2310" max="2310" width="21" style="1" customWidth="1"/>
    <col min="2311" max="2311" width="28.453125" style="1" customWidth="1"/>
    <col min="2312" max="2312" width="30.6328125" style="1" customWidth="1"/>
    <col min="2313" max="2313" width="29.54296875" style="1" customWidth="1"/>
    <col min="2314" max="2314" width="33.54296875" style="1" customWidth="1"/>
    <col min="2315" max="2315" width="26.54296875" style="1" customWidth="1"/>
    <col min="2316" max="2316" width="31.54296875" style="1" customWidth="1"/>
    <col min="2317" max="2317" width="34.36328125" style="1" customWidth="1"/>
    <col min="2318" max="2318" width="45.08984375" style="1" customWidth="1"/>
    <col min="2319" max="2560" width="9.08984375" style="1"/>
    <col min="2561" max="2561" width="4.6328125" style="1" customWidth="1"/>
    <col min="2562" max="2562" width="10.54296875" style="1" customWidth="1"/>
    <col min="2563" max="2563" width="49.08984375" style="1" customWidth="1"/>
    <col min="2564" max="2564" width="68.54296875" style="1" customWidth="1"/>
    <col min="2565" max="2565" width="35.453125" style="1" customWidth="1"/>
    <col min="2566" max="2566" width="21" style="1" customWidth="1"/>
    <col min="2567" max="2567" width="28.453125" style="1" customWidth="1"/>
    <col min="2568" max="2568" width="30.6328125" style="1" customWidth="1"/>
    <col min="2569" max="2569" width="29.54296875" style="1" customWidth="1"/>
    <col min="2570" max="2570" width="33.54296875" style="1" customWidth="1"/>
    <col min="2571" max="2571" width="26.54296875" style="1" customWidth="1"/>
    <col min="2572" max="2572" width="31.54296875" style="1" customWidth="1"/>
    <col min="2573" max="2573" width="34.36328125" style="1" customWidth="1"/>
    <col min="2574" max="2574" width="45.08984375" style="1" customWidth="1"/>
    <col min="2575" max="2816" width="9.08984375" style="1"/>
    <col min="2817" max="2817" width="4.6328125" style="1" customWidth="1"/>
    <col min="2818" max="2818" width="10.54296875" style="1" customWidth="1"/>
    <col min="2819" max="2819" width="49.08984375" style="1" customWidth="1"/>
    <col min="2820" max="2820" width="68.54296875" style="1" customWidth="1"/>
    <col min="2821" max="2821" width="35.453125" style="1" customWidth="1"/>
    <col min="2822" max="2822" width="21" style="1" customWidth="1"/>
    <col min="2823" max="2823" width="28.453125" style="1" customWidth="1"/>
    <col min="2824" max="2824" width="30.6328125" style="1" customWidth="1"/>
    <col min="2825" max="2825" width="29.54296875" style="1" customWidth="1"/>
    <col min="2826" max="2826" width="33.54296875" style="1" customWidth="1"/>
    <col min="2827" max="2827" width="26.54296875" style="1" customWidth="1"/>
    <col min="2828" max="2828" width="31.54296875" style="1" customWidth="1"/>
    <col min="2829" max="2829" width="34.36328125" style="1" customWidth="1"/>
    <col min="2830" max="2830" width="45.08984375" style="1" customWidth="1"/>
    <col min="2831" max="3072" width="9.08984375" style="1"/>
    <col min="3073" max="3073" width="4.6328125" style="1" customWidth="1"/>
    <col min="3074" max="3074" width="10.54296875" style="1" customWidth="1"/>
    <col min="3075" max="3075" width="49.08984375" style="1" customWidth="1"/>
    <col min="3076" max="3076" width="68.54296875" style="1" customWidth="1"/>
    <col min="3077" max="3077" width="35.453125" style="1" customWidth="1"/>
    <col min="3078" max="3078" width="21" style="1" customWidth="1"/>
    <col min="3079" max="3079" width="28.453125" style="1" customWidth="1"/>
    <col min="3080" max="3080" width="30.6328125" style="1" customWidth="1"/>
    <col min="3081" max="3081" width="29.54296875" style="1" customWidth="1"/>
    <col min="3082" max="3082" width="33.54296875" style="1" customWidth="1"/>
    <col min="3083" max="3083" width="26.54296875" style="1" customWidth="1"/>
    <col min="3084" max="3084" width="31.54296875" style="1" customWidth="1"/>
    <col min="3085" max="3085" width="34.36328125" style="1" customWidth="1"/>
    <col min="3086" max="3086" width="45.08984375" style="1" customWidth="1"/>
    <col min="3087" max="3328" width="9.08984375" style="1"/>
    <col min="3329" max="3329" width="4.6328125" style="1" customWidth="1"/>
    <col min="3330" max="3330" width="10.54296875" style="1" customWidth="1"/>
    <col min="3331" max="3331" width="49.08984375" style="1" customWidth="1"/>
    <col min="3332" max="3332" width="68.54296875" style="1" customWidth="1"/>
    <col min="3333" max="3333" width="35.453125" style="1" customWidth="1"/>
    <col min="3334" max="3334" width="21" style="1" customWidth="1"/>
    <col min="3335" max="3335" width="28.453125" style="1" customWidth="1"/>
    <col min="3336" max="3336" width="30.6328125" style="1" customWidth="1"/>
    <col min="3337" max="3337" width="29.54296875" style="1" customWidth="1"/>
    <col min="3338" max="3338" width="33.54296875" style="1" customWidth="1"/>
    <col min="3339" max="3339" width="26.54296875" style="1" customWidth="1"/>
    <col min="3340" max="3340" width="31.54296875" style="1" customWidth="1"/>
    <col min="3341" max="3341" width="34.36328125" style="1" customWidth="1"/>
    <col min="3342" max="3342" width="45.08984375" style="1" customWidth="1"/>
    <col min="3343" max="3584" width="9.08984375" style="1"/>
    <col min="3585" max="3585" width="4.6328125" style="1" customWidth="1"/>
    <col min="3586" max="3586" width="10.54296875" style="1" customWidth="1"/>
    <col min="3587" max="3587" width="49.08984375" style="1" customWidth="1"/>
    <col min="3588" max="3588" width="68.54296875" style="1" customWidth="1"/>
    <col min="3589" max="3589" width="35.453125" style="1" customWidth="1"/>
    <col min="3590" max="3590" width="21" style="1" customWidth="1"/>
    <col min="3591" max="3591" width="28.453125" style="1" customWidth="1"/>
    <col min="3592" max="3592" width="30.6328125" style="1" customWidth="1"/>
    <col min="3593" max="3593" width="29.54296875" style="1" customWidth="1"/>
    <col min="3594" max="3594" width="33.54296875" style="1" customWidth="1"/>
    <col min="3595" max="3595" width="26.54296875" style="1" customWidth="1"/>
    <col min="3596" max="3596" width="31.54296875" style="1" customWidth="1"/>
    <col min="3597" max="3597" width="34.36328125" style="1" customWidth="1"/>
    <col min="3598" max="3598" width="45.08984375" style="1" customWidth="1"/>
    <col min="3599" max="3840" width="9.08984375" style="1"/>
    <col min="3841" max="3841" width="4.6328125" style="1" customWidth="1"/>
    <col min="3842" max="3842" width="10.54296875" style="1" customWidth="1"/>
    <col min="3843" max="3843" width="49.08984375" style="1" customWidth="1"/>
    <col min="3844" max="3844" width="68.54296875" style="1" customWidth="1"/>
    <col min="3845" max="3845" width="35.453125" style="1" customWidth="1"/>
    <col min="3846" max="3846" width="21" style="1" customWidth="1"/>
    <col min="3847" max="3847" width="28.453125" style="1" customWidth="1"/>
    <col min="3848" max="3848" width="30.6328125" style="1" customWidth="1"/>
    <col min="3849" max="3849" width="29.54296875" style="1" customWidth="1"/>
    <col min="3850" max="3850" width="33.54296875" style="1" customWidth="1"/>
    <col min="3851" max="3851" width="26.54296875" style="1" customWidth="1"/>
    <col min="3852" max="3852" width="31.54296875" style="1" customWidth="1"/>
    <col min="3853" max="3853" width="34.36328125" style="1" customWidth="1"/>
    <col min="3854" max="3854" width="45.08984375" style="1" customWidth="1"/>
    <col min="3855" max="4096" width="9.08984375" style="1"/>
    <col min="4097" max="4097" width="4.6328125" style="1" customWidth="1"/>
    <col min="4098" max="4098" width="10.54296875" style="1" customWidth="1"/>
    <col min="4099" max="4099" width="49.08984375" style="1" customWidth="1"/>
    <col min="4100" max="4100" width="68.54296875" style="1" customWidth="1"/>
    <col min="4101" max="4101" width="35.453125" style="1" customWidth="1"/>
    <col min="4102" max="4102" width="21" style="1" customWidth="1"/>
    <col min="4103" max="4103" width="28.453125" style="1" customWidth="1"/>
    <col min="4104" max="4104" width="30.6328125" style="1" customWidth="1"/>
    <col min="4105" max="4105" width="29.54296875" style="1" customWidth="1"/>
    <col min="4106" max="4106" width="33.54296875" style="1" customWidth="1"/>
    <col min="4107" max="4107" width="26.54296875" style="1" customWidth="1"/>
    <col min="4108" max="4108" width="31.54296875" style="1" customWidth="1"/>
    <col min="4109" max="4109" width="34.36328125" style="1" customWidth="1"/>
    <col min="4110" max="4110" width="45.08984375" style="1" customWidth="1"/>
    <col min="4111" max="4352" width="9.08984375" style="1"/>
    <col min="4353" max="4353" width="4.6328125" style="1" customWidth="1"/>
    <col min="4354" max="4354" width="10.54296875" style="1" customWidth="1"/>
    <col min="4355" max="4355" width="49.08984375" style="1" customWidth="1"/>
    <col min="4356" max="4356" width="68.54296875" style="1" customWidth="1"/>
    <col min="4357" max="4357" width="35.453125" style="1" customWidth="1"/>
    <col min="4358" max="4358" width="21" style="1" customWidth="1"/>
    <col min="4359" max="4359" width="28.453125" style="1" customWidth="1"/>
    <col min="4360" max="4360" width="30.6328125" style="1" customWidth="1"/>
    <col min="4361" max="4361" width="29.54296875" style="1" customWidth="1"/>
    <col min="4362" max="4362" width="33.54296875" style="1" customWidth="1"/>
    <col min="4363" max="4363" width="26.54296875" style="1" customWidth="1"/>
    <col min="4364" max="4364" width="31.54296875" style="1" customWidth="1"/>
    <col min="4365" max="4365" width="34.36328125" style="1" customWidth="1"/>
    <col min="4366" max="4366" width="45.08984375" style="1" customWidth="1"/>
    <col min="4367" max="4608" width="9.08984375" style="1"/>
    <col min="4609" max="4609" width="4.6328125" style="1" customWidth="1"/>
    <col min="4610" max="4610" width="10.54296875" style="1" customWidth="1"/>
    <col min="4611" max="4611" width="49.08984375" style="1" customWidth="1"/>
    <col min="4612" max="4612" width="68.54296875" style="1" customWidth="1"/>
    <col min="4613" max="4613" width="35.453125" style="1" customWidth="1"/>
    <col min="4614" max="4614" width="21" style="1" customWidth="1"/>
    <col min="4615" max="4615" width="28.453125" style="1" customWidth="1"/>
    <col min="4616" max="4616" width="30.6328125" style="1" customWidth="1"/>
    <col min="4617" max="4617" width="29.54296875" style="1" customWidth="1"/>
    <col min="4618" max="4618" width="33.54296875" style="1" customWidth="1"/>
    <col min="4619" max="4619" width="26.54296875" style="1" customWidth="1"/>
    <col min="4620" max="4620" width="31.54296875" style="1" customWidth="1"/>
    <col min="4621" max="4621" width="34.36328125" style="1" customWidth="1"/>
    <col min="4622" max="4622" width="45.08984375" style="1" customWidth="1"/>
    <col min="4623" max="4864" width="9.08984375" style="1"/>
    <col min="4865" max="4865" width="4.6328125" style="1" customWidth="1"/>
    <col min="4866" max="4866" width="10.54296875" style="1" customWidth="1"/>
    <col min="4867" max="4867" width="49.08984375" style="1" customWidth="1"/>
    <col min="4868" max="4868" width="68.54296875" style="1" customWidth="1"/>
    <col min="4869" max="4869" width="35.453125" style="1" customWidth="1"/>
    <col min="4870" max="4870" width="21" style="1" customWidth="1"/>
    <col min="4871" max="4871" width="28.453125" style="1" customWidth="1"/>
    <col min="4872" max="4872" width="30.6328125" style="1" customWidth="1"/>
    <col min="4873" max="4873" width="29.54296875" style="1" customWidth="1"/>
    <col min="4874" max="4874" width="33.54296875" style="1" customWidth="1"/>
    <col min="4875" max="4875" width="26.54296875" style="1" customWidth="1"/>
    <col min="4876" max="4876" width="31.54296875" style="1" customWidth="1"/>
    <col min="4877" max="4877" width="34.36328125" style="1" customWidth="1"/>
    <col min="4878" max="4878" width="45.08984375" style="1" customWidth="1"/>
    <col min="4879" max="5120" width="9.08984375" style="1"/>
    <col min="5121" max="5121" width="4.6328125" style="1" customWidth="1"/>
    <col min="5122" max="5122" width="10.54296875" style="1" customWidth="1"/>
    <col min="5123" max="5123" width="49.08984375" style="1" customWidth="1"/>
    <col min="5124" max="5124" width="68.54296875" style="1" customWidth="1"/>
    <col min="5125" max="5125" width="35.453125" style="1" customWidth="1"/>
    <col min="5126" max="5126" width="21" style="1" customWidth="1"/>
    <col min="5127" max="5127" width="28.453125" style="1" customWidth="1"/>
    <col min="5128" max="5128" width="30.6328125" style="1" customWidth="1"/>
    <col min="5129" max="5129" width="29.54296875" style="1" customWidth="1"/>
    <col min="5130" max="5130" width="33.54296875" style="1" customWidth="1"/>
    <col min="5131" max="5131" width="26.54296875" style="1" customWidth="1"/>
    <col min="5132" max="5132" width="31.54296875" style="1" customWidth="1"/>
    <col min="5133" max="5133" width="34.36328125" style="1" customWidth="1"/>
    <col min="5134" max="5134" width="45.08984375" style="1" customWidth="1"/>
    <col min="5135" max="5376" width="9.08984375" style="1"/>
    <col min="5377" max="5377" width="4.6328125" style="1" customWidth="1"/>
    <col min="5378" max="5378" width="10.54296875" style="1" customWidth="1"/>
    <col min="5379" max="5379" width="49.08984375" style="1" customWidth="1"/>
    <col min="5380" max="5380" width="68.54296875" style="1" customWidth="1"/>
    <col min="5381" max="5381" width="35.453125" style="1" customWidth="1"/>
    <col min="5382" max="5382" width="21" style="1" customWidth="1"/>
    <col min="5383" max="5383" width="28.453125" style="1" customWidth="1"/>
    <col min="5384" max="5384" width="30.6328125" style="1" customWidth="1"/>
    <col min="5385" max="5385" width="29.54296875" style="1" customWidth="1"/>
    <col min="5386" max="5386" width="33.54296875" style="1" customWidth="1"/>
    <col min="5387" max="5387" width="26.54296875" style="1" customWidth="1"/>
    <col min="5388" max="5388" width="31.54296875" style="1" customWidth="1"/>
    <col min="5389" max="5389" width="34.36328125" style="1" customWidth="1"/>
    <col min="5390" max="5390" width="45.08984375" style="1" customWidth="1"/>
    <col min="5391" max="5632" width="9.08984375" style="1"/>
    <col min="5633" max="5633" width="4.6328125" style="1" customWidth="1"/>
    <col min="5634" max="5634" width="10.54296875" style="1" customWidth="1"/>
    <col min="5635" max="5635" width="49.08984375" style="1" customWidth="1"/>
    <col min="5636" max="5636" width="68.54296875" style="1" customWidth="1"/>
    <col min="5637" max="5637" width="35.453125" style="1" customWidth="1"/>
    <col min="5638" max="5638" width="21" style="1" customWidth="1"/>
    <col min="5639" max="5639" width="28.453125" style="1" customWidth="1"/>
    <col min="5640" max="5640" width="30.6328125" style="1" customWidth="1"/>
    <col min="5641" max="5641" width="29.54296875" style="1" customWidth="1"/>
    <col min="5642" max="5642" width="33.54296875" style="1" customWidth="1"/>
    <col min="5643" max="5643" width="26.54296875" style="1" customWidth="1"/>
    <col min="5644" max="5644" width="31.54296875" style="1" customWidth="1"/>
    <col min="5645" max="5645" width="34.36328125" style="1" customWidth="1"/>
    <col min="5646" max="5646" width="45.08984375" style="1" customWidth="1"/>
    <col min="5647" max="5888" width="9.08984375" style="1"/>
    <col min="5889" max="5889" width="4.6328125" style="1" customWidth="1"/>
    <col min="5890" max="5890" width="10.54296875" style="1" customWidth="1"/>
    <col min="5891" max="5891" width="49.08984375" style="1" customWidth="1"/>
    <col min="5892" max="5892" width="68.54296875" style="1" customWidth="1"/>
    <col min="5893" max="5893" width="35.453125" style="1" customWidth="1"/>
    <col min="5894" max="5894" width="21" style="1" customWidth="1"/>
    <col min="5895" max="5895" width="28.453125" style="1" customWidth="1"/>
    <col min="5896" max="5896" width="30.6328125" style="1" customWidth="1"/>
    <col min="5897" max="5897" width="29.54296875" style="1" customWidth="1"/>
    <col min="5898" max="5898" width="33.54296875" style="1" customWidth="1"/>
    <col min="5899" max="5899" width="26.54296875" style="1" customWidth="1"/>
    <col min="5900" max="5900" width="31.54296875" style="1" customWidth="1"/>
    <col min="5901" max="5901" width="34.36328125" style="1" customWidth="1"/>
    <col min="5902" max="5902" width="45.08984375" style="1" customWidth="1"/>
    <col min="5903" max="6144" width="9.08984375" style="1"/>
    <col min="6145" max="6145" width="4.6328125" style="1" customWidth="1"/>
    <col min="6146" max="6146" width="10.54296875" style="1" customWidth="1"/>
    <col min="6147" max="6147" width="49.08984375" style="1" customWidth="1"/>
    <col min="6148" max="6148" width="68.54296875" style="1" customWidth="1"/>
    <col min="6149" max="6149" width="35.453125" style="1" customWidth="1"/>
    <col min="6150" max="6150" width="21" style="1" customWidth="1"/>
    <col min="6151" max="6151" width="28.453125" style="1" customWidth="1"/>
    <col min="6152" max="6152" width="30.6328125" style="1" customWidth="1"/>
    <col min="6153" max="6153" width="29.54296875" style="1" customWidth="1"/>
    <col min="6154" max="6154" width="33.54296875" style="1" customWidth="1"/>
    <col min="6155" max="6155" width="26.54296875" style="1" customWidth="1"/>
    <col min="6156" max="6156" width="31.54296875" style="1" customWidth="1"/>
    <col min="6157" max="6157" width="34.36328125" style="1" customWidth="1"/>
    <col min="6158" max="6158" width="45.08984375" style="1" customWidth="1"/>
    <col min="6159" max="6400" width="9.08984375" style="1"/>
    <col min="6401" max="6401" width="4.6328125" style="1" customWidth="1"/>
    <col min="6402" max="6402" width="10.54296875" style="1" customWidth="1"/>
    <col min="6403" max="6403" width="49.08984375" style="1" customWidth="1"/>
    <col min="6404" max="6404" width="68.54296875" style="1" customWidth="1"/>
    <col min="6405" max="6405" width="35.453125" style="1" customWidth="1"/>
    <col min="6406" max="6406" width="21" style="1" customWidth="1"/>
    <col min="6407" max="6407" width="28.453125" style="1" customWidth="1"/>
    <col min="6408" max="6408" width="30.6328125" style="1" customWidth="1"/>
    <col min="6409" max="6409" width="29.54296875" style="1" customWidth="1"/>
    <col min="6410" max="6410" width="33.54296875" style="1" customWidth="1"/>
    <col min="6411" max="6411" width="26.54296875" style="1" customWidth="1"/>
    <col min="6412" max="6412" width="31.54296875" style="1" customWidth="1"/>
    <col min="6413" max="6413" width="34.36328125" style="1" customWidth="1"/>
    <col min="6414" max="6414" width="45.08984375" style="1" customWidth="1"/>
    <col min="6415" max="6656" width="9.08984375" style="1"/>
    <col min="6657" max="6657" width="4.6328125" style="1" customWidth="1"/>
    <col min="6658" max="6658" width="10.54296875" style="1" customWidth="1"/>
    <col min="6659" max="6659" width="49.08984375" style="1" customWidth="1"/>
    <col min="6660" max="6660" width="68.54296875" style="1" customWidth="1"/>
    <col min="6661" max="6661" width="35.453125" style="1" customWidth="1"/>
    <col min="6662" max="6662" width="21" style="1" customWidth="1"/>
    <col min="6663" max="6663" width="28.453125" style="1" customWidth="1"/>
    <col min="6664" max="6664" width="30.6328125" style="1" customWidth="1"/>
    <col min="6665" max="6665" width="29.54296875" style="1" customWidth="1"/>
    <col min="6666" max="6666" width="33.54296875" style="1" customWidth="1"/>
    <col min="6667" max="6667" width="26.54296875" style="1" customWidth="1"/>
    <col min="6668" max="6668" width="31.54296875" style="1" customWidth="1"/>
    <col min="6669" max="6669" width="34.36328125" style="1" customWidth="1"/>
    <col min="6670" max="6670" width="45.08984375" style="1" customWidth="1"/>
    <col min="6671" max="6912" width="9.08984375" style="1"/>
    <col min="6913" max="6913" width="4.6328125" style="1" customWidth="1"/>
    <col min="6914" max="6914" width="10.54296875" style="1" customWidth="1"/>
    <col min="6915" max="6915" width="49.08984375" style="1" customWidth="1"/>
    <col min="6916" max="6916" width="68.54296875" style="1" customWidth="1"/>
    <col min="6917" max="6917" width="35.453125" style="1" customWidth="1"/>
    <col min="6918" max="6918" width="21" style="1" customWidth="1"/>
    <col min="6919" max="6919" width="28.453125" style="1" customWidth="1"/>
    <col min="6920" max="6920" width="30.6328125" style="1" customWidth="1"/>
    <col min="6921" max="6921" width="29.54296875" style="1" customWidth="1"/>
    <col min="6922" max="6922" width="33.54296875" style="1" customWidth="1"/>
    <col min="6923" max="6923" width="26.54296875" style="1" customWidth="1"/>
    <col min="6924" max="6924" width="31.54296875" style="1" customWidth="1"/>
    <col min="6925" max="6925" width="34.36328125" style="1" customWidth="1"/>
    <col min="6926" max="6926" width="45.08984375" style="1" customWidth="1"/>
    <col min="6927" max="7168" width="9.08984375" style="1"/>
    <col min="7169" max="7169" width="4.6328125" style="1" customWidth="1"/>
    <col min="7170" max="7170" width="10.54296875" style="1" customWidth="1"/>
    <col min="7171" max="7171" width="49.08984375" style="1" customWidth="1"/>
    <col min="7172" max="7172" width="68.54296875" style="1" customWidth="1"/>
    <col min="7173" max="7173" width="35.453125" style="1" customWidth="1"/>
    <col min="7174" max="7174" width="21" style="1" customWidth="1"/>
    <col min="7175" max="7175" width="28.453125" style="1" customWidth="1"/>
    <col min="7176" max="7176" width="30.6328125" style="1" customWidth="1"/>
    <col min="7177" max="7177" width="29.54296875" style="1" customWidth="1"/>
    <col min="7178" max="7178" width="33.54296875" style="1" customWidth="1"/>
    <col min="7179" max="7179" width="26.54296875" style="1" customWidth="1"/>
    <col min="7180" max="7180" width="31.54296875" style="1" customWidth="1"/>
    <col min="7181" max="7181" width="34.36328125" style="1" customWidth="1"/>
    <col min="7182" max="7182" width="45.08984375" style="1" customWidth="1"/>
    <col min="7183" max="7424" width="9.08984375" style="1"/>
    <col min="7425" max="7425" width="4.6328125" style="1" customWidth="1"/>
    <col min="7426" max="7426" width="10.54296875" style="1" customWidth="1"/>
    <col min="7427" max="7427" width="49.08984375" style="1" customWidth="1"/>
    <col min="7428" max="7428" width="68.54296875" style="1" customWidth="1"/>
    <col min="7429" max="7429" width="35.453125" style="1" customWidth="1"/>
    <col min="7430" max="7430" width="21" style="1" customWidth="1"/>
    <col min="7431" max="7431" width="28.453125" style="1" customWidth="1"/>
    <col min="7432" max="7432" width="30.6328125" style="1" customWidth="1"/>
    <col min="7433" max="7433" width="29.54296875" style="1" customWidth="1"/>
    <col min="7434" max="7434" width="33.54296875" style="1" customWidth="1"/>
    <col min="7435" max="7435" width="26.54296875" style="1" customWidth="1"/>
    <col min="7436" max="7436" width="31.54296875" style="1" customWidth="1"/>
    <col min="7437" max="7437" width="34.36328125" style="1" customWidth="1"/>
    <col min="7438" max="7438" width="45.08984375" style="1" customWidth="1"/>
    <col min="7439" max="7680" width="9.08984375" style="1"/>
    <col min="7681" max="7681" width="4.6328125" style="1" customWidth="1"/>
    <col min="7682" max="7682" width="10.54296875" style="1" customWidth="1"/>
    <col min="7683" max="7683" width="49.08984375" style="1" customWidth="1"/>
    <col min="7684" max="7684" width="68.54296875" style="1" customWidth="1"/>
    <col min="7685" max="7685" width="35.453125" style="1" customWidth="1"/>
    <col min="7686" max="7686" width="21" style="1" customWidth="1"/>
    <col min="7687" max="7687" width="28.453125" style="1" customWidth="1"/>
    <col min="7688" max="7688" width="30.6328125" style="1" customWidth="1"/>
    <col min="7689" max="7689" width="29.54296875" style="1" customWidth="1"/>
    <col min="7690" max="7690" width="33.54296875" style="1" customWidth="1"/>
    <col min="7691" max="7691" width="26.54296875" style="1" customWidth="1"/>
    <col min="7692" max="7692" width="31.54296875" style="1" customWidth="1"/>
    <col min="7693" max="7693" width="34.36328125" style="1" customWidth="1"/>
    <col min="7694" max="7694" width="45.08984375" style="1" customWidth="1"/>
    <col min="7695" max="7936" width="9.08984375" style="1"/>
    <col min="7937" max="7937" width="4.6328125" style="1" customWidth="1"/>
    <col min="7938" max="7938" width="10.54296875" style="1" customWidth="1"/>
    <col min="7939" max="7939" width="49.08984375" style="1" customWidth="1"/>
    <col min="7940" max="7940" width="68.54296875" style="1" customWidth="1"/>
    <col min="7941" max="7941" width="35.453125" style="1" customWidth="1"/>
    <col min="7942" max="7942" width="21" style="1" customWidth="1"/>
    <col min="7943" max="7943" width="28.453125" style="1" customWidth="1"/>
    <col min="7944" max="7944" width="30.6328125" style="1" customWidth="1"/>
    <col min="7945" max="7945" width="29.54296875" style="1" customWidth="1"/>
    <col min="7946" max="7946" width="33.54296875" style="1" customWidth="1"/>
    <col min="7947" max="7947" width="26.54296875" style="1" customWidth="1"/>
    <col min="7948" max="7948" width="31.54296875" style="1" customWidth="1"/>
    <col min="7949" max="7949" width="34.36328125" style="1" customWidth="1"/>
    <col min="7950" max="7950" width="45.08984375" style="1" customWidth="1"/>
    <col min="7951" max="8192" width="9.08984375" style="1"/>
    <col min="8193" max="8193" width="4.6328125" style="1" customWidth="1"/>
    <col min="8194" max="8194" width="10.54296875" style="1" customWidth="1"/>
    <col min="8195" max="8195" width="49.08984375" style="1" customWidth="1"/>
    <col min="8196" max="8196" width="68.54296875" style="1" customWidth="1"/>
    <col min="8197" max="8197" width="35.453125" style="1" customWidth="1"/>
    <col min="8198" max="8198" width="21" style="1" customWidth="1"/>
    <col min="8199" max="8199" width="28.453125" style="1" customWidth="1"/>
    <col min="8200" max="8200" width="30.6328125" style="1" customWidth="1"/>
    <col min="8201" max="8201" width="29.54296875" style="1" customWidth="1"/>
    <col min="8202" max="8202" width="33.54296875" style="1" customWidth="1"/>
    <col min="8203" max="8203" width="26.54296875" style="1" customWidth="1"/>
    <col min="8204" max="8204" width="31.54296875" style="1" customWidth="1"/>
    <col min="8205" max="8205" width="34.36328125" style="1" customWidth="1"/>
    <col min="8206" max="8206" width="45.08984375" style="1" customWidth="1"/>
    <col min="8207" max="8448" width="9.08984375" style="1"/>
    <col min="8449" max="8449" width="4.6328125" style="1" customWidth="1"/>
    <col min="8450" max="8450" width="10.54296875" style="1" customWidth="1"/>
    <col min="8451" max="8451" width="49.08984375" style="1" customWidth="1"/>
    <col min="8452" max="8452" width="68.54296875" style="1" customWidth="1"/>
    <col min="8453" max="8453" width="35.453125" style="1" customWidth="1"/>
    <col min="8454" max="8454" width="21" style="1" customWidth="1"/>
    <col min="8455" max="8455" width="28.453125" style="1" customWidth="1"/>
    <col min="8456" max="8456" width="30.6328125" style="1" customWidth="1"/>
    <col min="8457" max="8457" width="29.54296875" style="1" customWidth="1"/>
    <col min="8458" max="8458" width="33.54296875" style="1" customWidth="1"/>
    <col min="8459" max="8459" width="26.54296875" style="1" customWidth="1"/>
    <col min="8460" max="8460" width="31.54296875" style="1" customWidth="1"/>
    <col min="8461" max="8461" width="34.36328125" style="1" customWidth="1"/>
    <col min="8462" max="8462" width="45.08984375" style="1" customWidth="1"/>
    <col min="8463" max="8704" width="9.08984375" style="1"/>
    <col min="8705" max="8705" width="4.6328125" style="1" customWidth="1"/>
    <col min="8706" max="8706" width="10.54296875" style="1" customWidth="1"/>
    <col min="8707" max="8707" width="49.08984375" style="1" customWidth="1"/>
    <col min="8708" max="8708" width="68.54296875" style="1" customWidth="1"/>
    <col min="8709" max="8709" width="35.453125" style="1" customWidth="1"/>
    <col min="8710" max="8710" width="21" style="1" customWidth="1"/>
    <col min="8711" max="8711" width="28.453125" style="1" customWidth="1"/>
    <col min="8712" max="8712" width="30.6328125" style="1" customWidth="1"/>
    <col min="8713" max="8713" width="29.54296875" style="1" customWidth="1"/>
    <col min="8714" max="8714" width="33.54296875" style="1" customWidth="1"/>
    <col min="8715" max="8715" width="26.54296875" style="1" customWidth="1"/>
    <col min="8716" max="8716" width="31.54296875" style="1" customWidth="1"/>
    <col min="8717" max="8717" width="34.36328125" style="1" customWidth="1"/>
    <col min="8718" max="8718" width="45.08984375" style="1" customWidth="1"/>
    <col min="8719" max="8960" width="9.08984375" style="1"/>
    <col min="8961" max="8961" width="4.6328125" style="1" customWidth="1"/>
    <col min="8962" max="8962" width="10.54296875" style="1" customWidth="1"/>
    <col min="8963" max="8963" width="49.08984375" style="1" customWidth="1"/>
    <col min="8964" max="8964" width="68.54296875" style="1" customWidth="1"/>
    <col min="8965" max="8965" width="35.453125" style="1" customWidth="1"/>
    <col min="8966" max="8966" width="21" style="1" customWidth="1"/>
    <col min="8967" max="8967" width="28.453125" style="1" customWidth="1"/>
    <col min="8968" max="8968" width="30.6328125" style="1" customWidth="1"/>
    <col min="8969" max="8969" width="29.54296875" style="1" customWidth="1"/>
    <col min="8970" max="8970" width="33.54296875" style="1" customWidth="1"/>
    <col min="8971" max="8971" width="26.54296875" style="1" customWidth="1"/>
    <col min="8972" max="8972" width="31.54296875" style="1" customWidth="1"/>
    <col min="8973" max="8973" width="34.36328125" style="1" customWidth="1"/>
    <col min="8974" max="8974" width="45.08984375" style="1" customWidth="1"/>
    <col min="8975" max="9216" width="9.08984375" style="1"/>
    <col min="9217" max="9217" width="4.6328125" style="1" customWidth="1"/>
    <col min="9218" max="9218" width="10.54296875" style="1" customWidth="1"/>
    <col min="9219" max="9219" width="49.08984375" style="1" customWidth="1"/>
    <col min="9220" max="9220" width="68.54296875" style="1" customWidth="1"/>
    <col min="9221" max="9221" width="35.453125" style="1" customWidth="1"/>
    <col min="9222" max="9222" width="21" style="1" customWidth="1"/>
    <col min="9223" max="9223" width="28.453125" style="1" customWidth="1"/>
    <col min="9224" max="9224" width="30.6328125" style="1" customWidth="1"/>
    <col min="9225" max="9225" width="29.54296875" style="1" customWidth="1"/>
    <col min="9226" max="9226" width="33.54296875" style="1" customWidth="1"/>
    <col min="9227" max="9227" width="26.54296875" style="1" customWidth="1"/>
    <col min="9228" max="9228" width="31.54296875" style="1" customWidth="1"/>
    <col min="9229" max="9229" width="34.36328125" style="1" customWidth="1"/>
    <col min="9230" max="9230" width="45.08984375" style="1" customWidth="1"/>
    <col min="9231" max="9472" width="9.08984375" style="1"/>
    <col min="9473" max="9473" width="4.6328125" style="1" customWidth="1"/>
    <col min="9474" max="9474" width="10.54296875" style="1" customWidth="1"/>
    <col min="9475" max="9475" width="49.08984375" style="1" customWidth="1"/>
    <col min="9476" max="9476" width="68.54296875" style="1" customWidth="1"/>
    <col min="9477" max="9477" width="35.453125" style="1" customWidth="1"/>
    <col min="9478" max="9478" width="21" style="1" customWidth="1"/>
    <col min="9479" max="9479" width="28.453125" style="1" customWidth="1"/>
    <col min="9480" max="9480" width="30.6328125" style="1" customWidth="1"/>
    <col min="9481" max="9481" width="29.54296875" style="1" customWidth="1"/>
    <col min="9482" max="9482" width="33.54296875" style="1" customWidth="1"/>
    <col min="9483" max="9483" width="26.54296875" style="1" customWidth="1"/>
    <col min="9484" max="9484" width="31.54296875" style="1" customWidth="1"/>
    <col min="9485" max="9485" width="34.36328125" style="1" customWidth="1"/>
    <col min="9486" max="9486" width="45.08984375" style="1" customWidth="1"/>
    <col min="9487" max="9728" width="9.08984375" style="1"/>
    <col min="9729" max="9729" width="4.6328125" style="1" customWidth="1"/>
    <col min="9730" max="9730" width="10.54296875" style="1" customWidth="1"/>
    <col min="9731" max="9731" width="49.08984375" style="1" customWidth="1"/>
    <col min="9732" max="9732" width="68.54296875" style="1" customWidth="1"/>
    <col min="9733" max="9733" width="35.453125" style="1" customWidth="1"/>
    <col min="9734" max="9734" width="21" style="1" customWidth="1"/>
    <col min="9735" max="9735" width="28.453125" style="1" customWidth="1"/>
    <col min="9736" max="9736" width="30.6328125" style="1" customWidth="1"/>
    <col min="9737" max="9737" width="29.54296875" style="1" customWidth="1"/>
    <col min="9738" max="9738" width="33.54296875" style="1" customWidth="1"/>
    <col min="9739" max="9739" width="26.54296875" style="1" customWidth="1"/>
    <col min="9740" max="9740" width="31.54296875" style="1" customWidth="1"/>
    <col min="9741" max="9741" width="34.36328125" style="1" customWidth="1"/>
    <col min="9742" max="9742" width="45.08984375" style="1" customWidth="1"/>
    <col min="9743" max="9984" width="9.08984375" style="1"/>
    <col min="9985" max="9985" width="4.6328125" style="1" customWidth="1"/>
    <col min="9986" max="9986" width="10.54296875" style="1" customWidth="1"/>
    <col min="9987" max="9987" width="49.08984375" style="1" customWidth="1"/>
    <col min="9988" max="9988" width="68.54296875" style="1" customWidth="1"/>
    <col min="9989" max="9989" width="35.453125" style="1" customWidth="1"/>
    <col min="9990" max="9990" width="21" style="1" customWidth="1"/>
    <col min="9991" max="9991" width="28.453125" style="1" customWidth="1"/>
    <col min="9992" max="9992" width="30.6328125" style="1" customWidth="1"/>
    <col min="9993" max="9993" width="29.54296875" style="1" customWidth="1"/>
    <col min="9994" max="9994" width="33.54296875" style="1" customWidth="1"/>
    <col min="9995" max="9995" width="26.54296875" style="1" customWidth="1"/>
    <col min="9996" max="9996" width="31.54296875" style="1" customWidth="1"/>
    <col min="9997" max="9997" width="34.36328125" style="1" customWidth="1"/>
    <col min="9998" max="9998" width="45.08984375" style="1" customWidth="1"/>
    <col min="9999" max="10240" width="9.08984375" style="1"/>
    <col min="10241" max="10241" width="4.6328125" style="1" customWidth="1"/>
    <col min="10242" max="10242" width="10.54296875" style="1" customWidth="1"/>
    <col min="10243" max="10243" width="49.08984375" style="1" customWidth="1"/>
    <col min="10244" max="10244" width="68.54296875" style="1" customWidth="1"/>
    <col min="10245" max="10245" width="35.453125" style="1" customWidth="1"/>
    <col min="10246" max="10246" width="21" style="1" customWidth="1"/>
    <col min="10247" max="10247" width="28.453125" style="1" customWidth="1"/>
    <col min="10248" max="10248" width="30.6328125" style="1" customWidth="1"/>
    <col min="10249" max="10249" width="29.54296875" style="1" customWidth="1"/>
    <col min="10250" max="10250" width="33.54296875" style="1" customWidth="1"/>
    <col min="10251" max="10251" width="26.54296875" style="1" customWidth="1"/>
    <col min="10252" max="10252" width="31.54296875" style="1" customWidth="1"/>
    <col min="10253" max="10253" width="34.36328125" style="1" customWidth="1"/>
    <col min="10254" max="10254" width="45.08984375" style="1" customWidth="1"/>
    <col min="10255" max="10496" width="9.08984375" style="1"/>
    <col min="10497" max="10497" width="4.6328125" style="1" customWidth="1"/>
    <col min="10498" max="10498" width="10.54296875" style="1" customWidth="1"/>
    <col min="10499" max="10499" width="49.08984375" style="1" customWidth="1"/>
    <col min="10500" max="10500" width="68.54296875" style="1" customWidth="1"/>
    <col min="10501" max="10501" width="35.453125" style="1" customWidth="1"/>
    <col min="10502" max="10502" width="21" style="1" customWidth="1"/>
    <col min="10503" max="10503" width="28.453125" style="1" customWidth="1"/>
    <col min="10504" max="10504" width="30.6328125" style="1" customWidth="1"/>
    <col min="10505" max="10505" width="29.54296875" style="1" customWidth="1"/>
    <col min="10506" max="10506" width="33.54296875" style="1" customWidth="1"/>
    <col min="10507" max="10507" width="26.54296875" style="1" customWidth="1"/>
    <col min="10508" max="10508" width="31.54296875" style="1" customWidth="1"/>
    <col min="10509" max="10509" width="34.36328125" style="1" customWidth="1"/>
    <col min="10510" max="10510" width="45.08984375" style="1" customWidth="1"/>
    <col min="10511" max="10752" width="9.08984375" style="1"/>
    <col min="10753" max="10753" width="4.6328125" style="1" customWidth="1"/>
    <col min="10754" max="10754" width="10.54296875" style="1" customWidth="1"/>
    <col min="10755" max="10755" width="49.08984375" style="1" customWidth="1"/>
    <col min="10756" max="10756" width="68.54296875" style="1" customWidth="1"/>
    <col min="10757" max="10757" width="35.453125" style="1" customWidth="1"/>
    <col min="10758" max="10758" width="21" style="1" customWidth="1"/>
    <col min="10759" max="10759" width="28.453125" style="1" customWidth="1"/>
    <col min="10760" max="10760" width="30.6328125" style="1" customWidth="1"/>
    <col min="10761" max="10761" width="29.54296875" style="1" customWidth="1"/>
    <col min="10762" max="10762" width="33.54296875" style="1" customWidth="1"/>
    <col min="10763" max="10763" width="26.54296875" style="1" customWidth="1"/>
    <col min="10764" max="10764" width="31.54296875" style="1" customWidth="1"/>
    <col min="10765" max="10765" width="34.36328125" style="1" customWidth="1"/>
    <col min="10766" max="10766" width="45.08984375" style="1" customWidth="1"/>
    <col min="10767" max="11008" width="9.08984375" style="1"/>
    <col min="11009" max="11009" width="4.6328125" style="1" customWidth="1"/>
    <col min="11010" max="11010" width="10.54296875" style="1" customWidth="1"/>
    <col min="11011" max="11011" width="49.08984375" style="1" customWidth="1"/>
    <col min="11012" max="11012" width="68.54296875" style="1" customWidth="1"/>
    <col min="11013" max="11013" width="35.453125" style="1" customWidth="1"/>
    <col min="11014" max="11014" width="21" style="1" customWidth="1"/>
    <col min="11015" max="11015" width="28.453125" style="1" customWidth="1"/>
    <col min="11016" max="11016" width="30.6328125" style="1" customWidth="1"/>
    <col min="11017" max="11017" width="29.54296875" style="1" customWidth="1"/>
    <col min="11018" max="11018" width="33.54296875" style="1" customWidth="1"/>
    <col min="11019" max="11019" width="26.54296875" style="1" customWidth="1"/>
    <col min="11020" max="11020" width="31.54296875" style="1" customWidth="1"/>
    <col min="11021" max="11021" width="34.36328125" style="1" customWidth="1"/>
    <col min="11022" max="11022" width="45.08984375" style="1" customWidth="1"/>
    <col min="11023" max="11264" width="9.08984375" style="1"/>
    <col min="11265" max="11265" width="4.6328125" style="1" customWidth="1"/>
    <col min="11266" max="11266" width="10.54296875" style="1" customWidth="1"/>
    <col min="11267" max="11267" width="49.08984375" style="1" customWidth="1"/>
    <col min="11268" max="11268" width="68.54296875" style="1" customWidth="1"/>
    <col min="11269" max="11269" width="35.453125" style="1" customWidth="1"/>
    <col min="11270" max="11270" width="21" style="1" customWidth="1"/>
    <col min="11271" max="11271" width="28.453125" style="1" customWidth="1"/>
    <col min="11272" max="11272" width="30.6328125" style="1" customWidth="1"/>
    <col min="11273" max="11273" width="29.54296875" style="1" customWidth="1"/>
    <col min="11274" max="11274" width="33.54296875" style="1" customWidth="1"/>
    <col min="11275" max="11275" width="26.54296875" style="1" customWidth="1"/>
    <col min="11276" max="11276" width="31.54296875" style="1" customWidth="1"/>
    <col min="11277" max="11277" width="34.36328125" style="1" customWidth="1"/>
    <col min="11278" max="11278" width="45.08984375" style="1" customWidth="1"/>
    <col min="11279" max="11520" width="9.08984375" style="1"/>
    <col min="11521" max="11521" width="4.6328125" style="1" customWidth="1"/>
    <col min="11522" max="11522" width="10.54296875" style="1" customWidth="1"/>
    <col min="11523" max="11523" width="49.08984375" style="1" customWidth="1"/>
    <col min="11524" max="11524" width="68.54296875" style="1" customWidth="1"/>
    <col min="11525" max="11525" width="35.453125" style="1" customWidth="1"/>
    <col min="11526" max="11526" width="21" style="1" customWidth="1"/>
    <col min="11527" max="11527" width="28.453125" style="1" customWidth="1"/>
    <col min="11528" max="11528" width="30.6328125" style="1" customWidth="1"/>
    <col min="11529" max="11529" width="29.54296875" style="1" customWidth="1"/>
    <col min="11530" max="11530" width="33.54296875" style="1" customWidth="1"/>
    <col min="11531" max="11531" width="26.54296875" style="1" customWidth="1"/>
    <col min="11532" max="11532" width="31.54296875" style="1" customWidth="1"/>
    <col min="11533" max="11533" width="34.36328125" style="1" customWidth="1"/>
    <col min="11534" max="11534" width="45.08984375" style="1" customWidth="1"/>
    <col min="11535" max="11776" width="9.08984375" style="1"/>
    <col min="11777" max="11777" width="4.6328125" style="1" customWidth="1"/>
    <col min="11778" max="11778" width="10.54296875" style="1" customWidth="1"/>
    <col min="11779" max="11779" width="49.08984375" style="1" customWidth="1"/>
    <col min="11780" max="11780" width="68.54296875" style="1" customWidth="1"/>
    <col min="11781" max="11781" width="35.453125" style="1" customWidth="1"/>
    <col min="11782" max="11782" width="21" style="1" customWidth="1"/>
    <col min="11783" max="11783" width="28.453125" style="1" customWidth="1"/>
    <col min="11784" max="11784" width="30.6328125" style="1" customWidth="1"/>
    <col min="11785" max="11785" width="29.54296875" style="1" customWidth="1"/>
    <col min="11786" max="11786" width="33.54296875" style="1" customWidth="1"/>
    <col min="11787" max="11787" width="26.54296875" style="1" customWidth="1"/>
    <col min="11788" max="11788" width="31.54296875" style="1" customWidth="1"/>
    <col min="11789" max="11789" width="34.36328125" style="1" customWidth="1"/>
    <col min="11790" max="11790" width="45.08984375" style="1" customWidth="1"/>
    <col min="11791" max="12032" width="9.08984375" style="1"/>
    <col min="12033" max="12033" width="4.6328125" style="1" customWidth="1"/>
    <col min="12034" max="12034" width="10.54296875" style="1" customWidth="1"/>
    <col min="12035" max="12035" width="49.08984375" style="1" customWidth="1"/>
    <col min="12036" max="12036" width="68.54296875" style="1" customWidth="1"/>
    <col min="12037" max="12037" width="35.453125" style="1" customWidth="1"/>
    <col min="12038" max="12038" width="21" style="1" customWidth="1"/>
    <col min="12039" max="12039" width="28.453125" style="1" customWidth="1"/>
    <col min="12040" max="12040" width="30.6328125" style="1" customWidth="1"/>
    <col min="12041" max="12041" width="29.54296875" style="1" customWidth="1"/>
    <col min="12042" max="12042" width="33.54296875" style="1" customWidth="1"/>
    <col min="12043" max="12043" width="26.54296875" style="1" customWidth="1"/>
    <col min="12044" max="12044" width="31.54296875" style="1" customWidth="1"/>
    <col min="12045" max="12045" width="34.36328125" style="1" customWidth="1"/>
    <col min="12046" max="12046" width="45.08984375" style="1" customWidth="1"/>
    <col min="12047" max="12288" width="9.08984375" style="1"/>
    <col min="12289" max="12289" width="4.6328125" style="1" customWidth="1"/>
    <col min="12290" max="12290" width="10.54296875" style="1" customWidth="1"/>
    <col min="12291" max="12291" width="49.08984375" style="1" customWidth="1"/>
    <col min="12292" max="12292" width="68.54296875" style="1" customWidth="1"/>
    <col min="12293" max="12293" width="35.453125" style="1" customWidth="1"/>
    <col min="12294" max="12294" width="21" style="1" customWidth="1"/>
    <col min="12295" max="12295" width="28.453125" style="1" customWidth="1"/>
    <col min="12296" max="12296" width="30.6328125" style="1" customWidth="1"/>
    <col min="12297" max="12297" width="29.54296875" style="1" customWidth="1"/>
    <col min="12298" max="12298" width="33.54296875" style="1" customWidth="1"/>
    <col min="12299" max="12299" width="26.54296875" style="1" customWidth="1"/>
    <col min="12300" max="12300" width="31.54296875" style="1" customWidth="1"/>
    <col min="12301" max="12301" width="34.36328125" style="1" customWidth="1"/>
    <col min="12302" max="12302" width="45.08984375" style="1" customWidth="1"/>
    <col min="12303" max="12544" width="9.08984375" style="1"/>
    <col min="12545" max="12545" width="4.6328125" style="1" customWidth="1"/>
    <col min="12546" max="12546" width="10.54296875" style="1" customWidth="1"/>
    <col min="12547" max="12547" width="49.08984375" style="1" customWidth="1"/>
    <col min="12548" max="12548" width="68.54296875" style="1" customWidth="1"/>
    <col min="12549" max="12549" width="35.453125" style="1" customWidth="1"/>
    <col min="12550" max="12550" width="21" style="1" customWidth="1"/>
    <col min="12551" max="12551" width="28.453125" style="1" customWidth="1"/>
    <col min="12552" max="12552" width="30.6328125" style="1" customWidth="1"/>
    <col min="12553" max="12553" width="29.54296875" style="1" customWidth="1"/>
    <col min="12554" max="12554" width="33.54296875" style="1" customWidth="1"/>
    <col min="12555" max="12555" width="26.54296875" style="1" customWidth="1"/>
    <col min="12556" max="12556" width="31.54296875" style="1" customWidth="1"/>
    <col min="12557" max="12557" width="34.36328125" style="1" customWidth="1"/>
    <col min="12558" max="12558" width="45.08984375" style="1" customWidth="1"/>
    <col min="12559" max="12800" width="9.08984375" style="1"/>
    <col min="12801" max="12801" width="4.6328125" style="1" customWidth="1"/>
    <col min="12802" max="12802" width="10.54296875" style="1" customWidth="1"/>
    <col min="12803" max="12803" width="49.08984375" style="1" customWidth="1"/>
    <col min="12804" max="12804" width="68.54296875" style="1" customWidth="1"/>
    <col min="12805" max="12805" width="35.453125" style="1" customWidth="1"/>
    <col min="12806" max="12806" width="21" style="1" customWidth="1"/>
    <col min="12807" max="12807" width="28.453125" style="1" customWidth="1"/>
    <col min="12808" max="12808" width="30.6328125" style="1" customWidth="1"/>
    <col min="12809" max="12809" width="29.54296875" style="1" customWidth="1"/>
    <col min="12810" max="12810" width="33.54296875" style="1" customWidth="1"/>
    <col min="12811" max="12811" width="26.54296875" style="1" customWidth="1"/>
    <col min="12812" max="12812" width="31.54296875" style="1" customWidth="1"/>
    <col min="12813" max="12813" width="34.36328125" style="1" customWidth="1"/>
    <col min="12814" max="12814" width="45.08984375" style="1" customWidth="1"/>
    <col min="12815" max="13056" width="9.08984375" style="1"/>
    <col min="13057" max="13057" width="4.6328125" style="1" customWidth="1"/>
    <col min="13058" max="13058" width="10.54296875" style="1" customWidth="1"/>
    <col min="13059" max="13059" width="49.08984375" style="1" customWidth="1"/>
    <col min="13060" max="13060" width="68.54296875" style="1" customWidth="1"/>
    <col min="13061" max="13061" width="35.453125" style="1" customWidth="1"/>
    <col min="13062" max="13062" width="21" style="1" customWidth="1"/>
    <col min="13063" max="13063" width="28.453125" style="1" customWidth="1"/>
    <col min="13064" max="13064" width="30.6328125" style="1" customWidth="1"/>
    <col min="13065" max="13065" width="29.54296875" style="1" customWidth="1"/>
    <col min="13066" max="13066" width="33.54296875" style="1" customWidth="1"/>
    <col min="13067" max="13067" width="26.54296875" style="1" customWidth="1"/>
    <col min="13068" max="13068" width="31.54296875" style="1" customWidth="1"/>
    <col min="13069" max="13069" width="34.36328125" style="1" customWidth="1"/>
    <col min="13070" max="13070" width="45.08984375" style="1" customWidth="1"/>
    <col min="13071" max="13312" width="9.08984375" style="1"/>
    <col min="13313" max="13313" width="4.6328125" style="1" customWidth="1"/>
    <col min="13314" max="13314" width="10.54296875" style="1" customWidth="1"/>
    <col min="13315" max="13315" width="49.08984375" style="1" customWidth="1"/>
    <col min="13316" max="13316" width="68.54296875" style="1" customWidth="1"/>
    <col min="13317" max="13317" width="35.453125" style="1" customWidth="1"/>
    <col min="13318" max="13318" width="21" style="1" customWidth="1"/>
    <col min="13319" max="13319" width="28.453125" style="1" customWidth="1"/>
    <col min="13320" max="13320" width="30.6328125" style="1" customWidth="1"/>
    <col min="13321" max="13321" width="29.54296875" style="1" customWidth="1"/>
    <col min="13322" max="13322" width="33.54296875" style="1" customWidth="1"/>
    <col min="13323" max="13323" width="26.54296875" style="1" customWidth="1"/>
    <col min="13324" max="13324" width="31.54296875" style="1" customWidth="1"/>
    <col min="13325" max="13325" width="34.36328125" style="1" customWidth="1"/>
    <col min="13326" max="13326" width="45.08984375" style="1" customWidth="1"/>
    <col min="13327" max="13568" width="9.08984375" style="1"/>
    <col min="13569" max="13569" width="4.6328125" style="1" customWidth="1"/>
    <col min="13570" max="13570" width="10.54296875" style="1" customWidth="1"/>
    <col min="13571" max="13571" width="49.08984375" style="1" customWidth="1"/>
    <col min="13572" max="13572" width="68.54296875" style="1" customWidth="1"/>
    <col min="13573" max="13573" width="35.453125" style="1" customWidth="1"/>
    <col min="13574" max="13574" width="21" style="1" customWidth="1"/>
    <col min="13575" max="13575" width="28.453125" style="1" customWidth="1"/>
    <col min="13576" max="13576" width="30.6328125" style="1" customWidth="1"/>
    <col min="13577" max="13577" width="29.54296875" style="1" customWidth="1"/>
    <col min="13578" max="13578" width="33.54296875" style="1" customWidth="1"/>
    <col min="13579" max="13579" width="26.54296875" style="1" customWidth="1"/>
    <col min="13580" max="13580" width="31.54296875" style="1" customWidth="1"/>
    <col min="13581" max="13581" width="34.36328125" style="1" customWidth="1"/>
    <col min="13582" max="13582" width="45.08984375" style="1" customWidth="1"/>
    <col min="13583" max="13824" width="9.08984375" style="1"/>
    <col min="13825" max="13825" width="4.6328125" style="1" customWidth="1"/>
    <col min="13826" max="13826" width="10.54296875" style="1" customWidth="1"/>
    <col min="13827" max="13827" width="49.08984375" style="1" customWidth="1"/>
    <col min="13828" max="13828" width="68.54296875" style="1" customWidth="1"/>
    <col min="13829" max="13829" width="35.453125" style="1" customWidth="1"/>
    <col min="13830" max="13830" width="21" style="1" customWidth="1"/>
    <col min="13831" max="13831" width="28.453125" style="1" customWidth="1"/>
    <col min="13832" max="13832" width="30.6328125" style="1" customWidth="1"/>
    <col min="13833" max="13833" width="29.54296875" style="1" customWidth="1"/>
    <col min="13834" max="13834" width="33.54296875" style="1" customWidth="1"/>
    <col min="13835" max="13835" width="26.54296875" style="1" customWidth="1"/>
    <col min="13836" max="13836" width="31.54296875" style="1" customWidth="1"/>
    <col min="13837" max="13837" width="34.36328125" style="1" customWidth="1"/>
    <col min="13838" max="13838" width="45.08984375" style="1" customWidth="1"/>
    <col min="13839" max="14080" width="9.08984375" style="1"/>
    <col min="14081" max="14081" width="4.6328125" style="1" customWidth="1"/>
    <col min="14082" max="14082" width="10.54296875" style="1" customWidth="1"/>
    <col min="14083" max="14083" width="49.08984375" style="1" customWidth="1"/>
    <col min="14084" max="14084" width="68.54296875" style="1" customWidth="1"/>
    <col min="14085" max="14085" width="35.453125" style="1" customWidth="1"/>
    <col min="14086" max="14086" width="21" style="1" customWidth="1"/>
    <col min="14087" max="14087" width="28.453125" style="1" customWidth="1"/>
    <col min="14088" max="14088" width="30.6328125" style="1" customWidth="1"/>
    <col min="14089" max="14089" width="29.54296875" style="1" customWidth="1"/>
    <col min="14090" max="14090" width="33.54296875" style="1" customWidth="1"/>
    <col min="14091" max="14091" width="26.54296875" style="1" customWidth="1"/>
    <col min="14092" max="14092" width="31.54296875" style="1" customWidth="1"/>
    <col min="14093" max="14093" width="34.36328125" style="1" customWidth="1"/>
    <col min="14094" max="14094" width="45.08984375" style="1" customWidth="1"/>
    <col min="14095" max="14336" width="9.08984375" style="1"/>
    <col min="14337" max="14337" width="4.6328125" style="1" customWidth="1"/>
    <col min="14338" max="14338" width="10.54296875" style="1" customWidth="1"/>
    <col min="14339" max="14339" width="49.08984375" style="1" customWidth="1"/>
    <col min="14340" max="14340" width="68.54296875" style="1" customWidth="1"/>
    <col min="14341" max="14341" width="35.453125" style="1" customWidth="1"/>
    <col min="14342" max="14342" width="21" style="1" customWidth="1"/>
    <col min="14343" max="14343" width="28.453125" style="1" customWidth="1"/>
    <col min="14344" max="14344" width="30.6328125" style="1" customWidth="1"/>
    <col min="14345" max="14345" width="29.54296875" style="1" customWidth="1"/>
    <col min="14346" max="14346" width="33.54296875" style="1" customWidth="1"/>
    <col min="14347" max="14347" width="26.54296875" style="1" customWidth="1"/>
    <col min="14348" max="14348" width="31.54296875" style="1" customWidth="1"/>
    <col min="14349" max="14349" width="34.36328125" style="1" customWidth="1"/>
    <col min="14350" max="14350" width="45.08984375" style="1" customWidth="1"/>
    <col min="14351" max="14592" width="9.08984375" style="1"/>
    <col min="14593" max="14593" width="4.6328125" style="1" customWidth="1"/>
    <col min="14594" max="14594" width="10.54296875" style="1" customWidth="1"/>
    <col min="14595" max="14595" width="49.08984375" style="1" customWidth="1"/>
    <col min="14596" max="14596" width="68.54296875" style="1" customWidth="1"/>
    <col min="14597" max="14597" width="35.453125" style="1" customWidth="1"/>
    <col min="14598" max="14598" width="21" style="1" customWidth="1"/>
    <col min="14599" max="14599" width="28.453125" style="1" customWidth="1"/>
    <col min="14600" max="14600" width="30.6328125" style="1" customWidth="1"/>
    <col min="14601" max="14601" width="29.54296875" style="1" customWidth="1"/>
    <col min="14602" max="14602" width="33.54296875" style="1" customWidth="1"/>
    <col min="14603" max="14603" width="26.54296875" style="1" customWidth="1"/>
    <col min="14604" max="14604" width="31.54296875" style="1" customWidth="1"/>
    <col min="14605" max="14605" width="34.36328125" style="1" customWidth="1"/>
    <col min="14606" max="14606" width="45.08984375" style="1" customWidth="1"/>
    <col min="14607" max="14848" width="9.08984375" style="1"/>
    <col min="14849" max="14849" width="4.6328125" style="1" customWidth="1"/>
    <col min="14850" max="14850" width="10.54296875" style="1" customWidth="1"/>
    <col min="14851" max="14851" width="49.08984375" style="1" customWidth="1"/>
    <col min="14852" max="14852" width="68.54296875" style="1" customWidth="1"/>
    <col min="14853" max="14853" width="35.453125" style="1" customWidth="1"/>
    <col min="14854" max="14854" width="21" style="1" customWidth="1"/>
    <col min="14855" max="14855" width="28.453125" style="1" customWidth="1"/>
    <col min="14856" max="14856" width="30.6328125" style="1" customWidth="1"/>
    <col min="14857" max="14857" width="29.54296875" style="1" customWidth="1"/>
    <col min="14858" max="14858" width="33.54296875" style="1" customWidth="1"/>
    <col min="14859" max="14859" width="26.54296875" style="1" customWidth="1"/>
    <col min="14860" max="14860" width="31.54296875" style="1" customWidth="1"/>
    <col min="14861" max="14861" width="34.36328125" style="1" customWidth="1"/>
    <col min="14862" max="14862" width="45.08984375" style="1" customWidth="1"/>
    <col min="14863" max="15104" width="9.08984375" style="1"/>
    <col min="15105" max="15105" width="4.6328125" style="1" customWidth="1"/>
    <col min="15106" max="15106" width="10.54296875" style="1" customWidth="1"/>
    <col min="15107" max="15107" width="49.08984375" style="1" customWidth="1"/>
    <col min="15108" max="15108" width="68.54296875" style="1" customWidth="1"/>
    <col min="15109" max="15109" width="35.453125" style="1" customWidth="1"/>
    <col min="15110" max="15110" width="21" style="1" customWidth="1"/>
    <col min="15111" max="15111" width="28.453125" style="1" customWidth="1"/>
    <col min="15112" max="15112" width="30.6328125" style="1" customWidth="1"/>
    <col min="15113" max="15113" width="29.54296875" style="1" customWidth="1"/>
    <col min="15114" max="15114" width="33.54296875" style="1" customWidth="1"/>
    <col min="15115" max="15115" width="26.54296875" style="1" customWidth="1"/>
    <col min="15116" max="15116" width="31.54296875" style="1" customWidth="1"/>
    <col min="15117" max="15117" width="34.36328125" style="1" customWidth="1"/>
    <col min="15118" max="15118" width="45.08984375" style="1" customWidth="1"/>
    <col min="15119" max="15360" width="9.08984375" style="1"/>
    <col min="15361" max="15361" width="4.6328125" style="1" customWidth="1"/>
    <col min="15362" max="15362" width="10.54296875" style="1" customWidth="1"/>
    <col min="15363" max="15363" width="49.08984375" style="1" customWidth="1"/>
    <col min="15364" max="15364" width="68.54296875" style="1" customWidth="1"/>
    <col min="15365" max="15365" width="35.453125" style="1" customWidth="1"/>
    <col min="15366" max="15366" width="21" style="1" customWidth="1"/>
    <col min="15367" max="15367" width="28.453125" style="1" customWidth="1"/>
    <col min="15368" max="15368" width="30.6328125" style="1" customWidth="1"/>
    <col min="15369" max="15369" width="29.54296875" style="1" customWidth="1"/>
    <col min="15370" max="15370" width="33.54296875" style="1" customWidth="1"/>
    <col min="15371" max="15371" width="26.54296875" style="1" customWidth="1"/>
    <col min="15372" max="15372" width="31.54296875" style="1" customWidth="1"/>
    <col min="15373" max="15373" width="34.36328125" style="1" customWidth="1"/>
    <col min="15374" max="15374" width="45.08984375" style="1" customWidth="1"/>
    <col min="15375" max="15616" width="9.08984375" style="1"/>
    <col min="15617" max="15617" width="4.6328125" style="1" customWidth="1"/>
    <col min="15618" max="15618" width="10.54296875" style="1" customWidth="1"/>
    <col min="15619" max="15619" width="49.08984375" style="1" customWidth="1"/>
    <col min="15620" max="15620" width="68.54296875" style="1" customWidth="1"/>
    <col min="15621" max="15621" width="35.453125" style="1" customWidth="1"/>
    <col min="15622" max="15622" width="21" style="1" customWidth="1"/>
    <col min="15623" max="15623" width="28.453125" style="1" customWidth="1"/>
    <col min="15624" max="15624" width="30.6328125" style="1" customWidth="1"/>
    <col min="15625" max="15625" width="29.54296875" style="1" customWidth="1"/>
    <col min="15626" max="15626" width="33.54296875" style="1" customWidth="1"/>
    <col min="15627" max="15627" width="26.54296875" style="1" customWidth="1"/>
    <col min="15628" max="15628" width="31.54296875" style="1" customWidth="1"/>
    <col min="15629" max="15629" width="34.36328125" style="1" customWidth="1"/>
    <col min="15630" max="15630" width="45.08984375" style="1" customWidth="1"/>
    <col min="15631" max="15872" width="9.08984375" style="1"/>
    <col min="15873" max="15873" width="4.6328125" style="1" customWidth="1"/>
    <col min="15874" max="15874" width="10.54296875" style="1" customWidth="1"/>
    <col min="15875" max="15875" width="49.08984375" style="1" customWidth="1"/>
    <col min="15876" max="15876" width="68.54296875" style="1" customWidth="1"/>
    <col min="15877" max="15877" width="35.453125" style="1" customWidth="1"/>
    <col min="15878" max="15878" width="21" style="1" customWidth="1"/>
    <col min="15879" max="15879" width="28.453125" style="1" customWidth="1"/>
    <col min="15880" max="15880" width="30.6328125" style="1" customWidth="1"/>
    <col min="15881" max="15881" width="29.54296875" style="1" customWidth="1"/>
    <col min="15882" max="15882" width="33.54296875" style="1" customWidth="1"/>
    <col min="15883" max="15883" width="26.54296875" style="1" customWidth="1"/>
    <col min="15884" max="15884" width="31.54296875" style="1" customWidth="1"/>
    <col min="15885" max="15885" width="34.36328125" style="1" customWidth="1"/>
    <col min="15886" max="15886" width="45.08984375" style="1" customWidth="1"/>
    <col min="15887" max="16128" width="9.08984375" style="1"/>
    <col min="16129" max="16129" width="4.6328125" style="1" customWidth="1"/>
    <col min="16130" max="16130" width="10.54296875" style="1" customWidth="1"/>
    <col min="16131" max="16131" width="49.08984375" style="1" customWidth="1"/>
    <col min="16132" max="16132" width="68.54296875" style="1" customWidth="1"/>
    <col min="16133" max="16133" width="35.453125" style="1" customWidth="1"/>
    <col min="16134" max="16134" width="21" style="1" customWidth="1"/>
    <col min="16135" max="16135" width="28.453125" style="1" customWidth="1"/>
    <col min="16136" max="16136" width="30.6328125" style="1" customWidth="1"/>
    <col min="16137" max="16137" width="29.54296875" style="1" customWidth="1"/>
    <col min="16138" max="16138" width="33.54296875" style="1" customWidth="1"/>
    <col min="16139" max="16139" width="26.54296875" style="1" customWidth="1"/>
    <col min="16140" max="16140" width="31.54296875" style="1" customWidth="1"/>
    <col min="16141" max="16141" width="34.36328125" style="1" customWidth="1"/>
    <col min="16142" max="16142" width="45.08984375" style="1" customWidth="1"/>
    <col min="16143" max="16384" width="9.08984375" style="1"/>
  </cols>
  <sheetData>
    <row r="1" spans="1:17">
      <c r="C1" s="2"/>
      <c r="D1" s="2"/>
      <c r="G1" s="1"/>
    </row>
    <row r="2" spans="1:17" ht="31.6" customHeight="1">
      <c r="C2" s="4"/>
      <c r="D2" s="4"/>
      <c r="E2" s="4"/>
      <c r="F2" s="4"/>
      <c r="G2" s="4"/>
      <c r="H2" s="4"/>
      <c r="I2" s="4"/>
      <c r="J2" s="4"/>
      <c r="K2" s="4"/>
      <c r="L2" s="4"/>
      <c r="M2" s="4"/>
      <c r="N2" s="4"/>
    </row>
    <row r="3" spans="1:17" s="8" customFormat="1">
      <c r="B3" s="5"/>
      <c r="C3" s="6"/>
      <c r="D3" s="5"/>
      <c r="E3" s="5"/>
      <c r="F3" s="5"/>
      <c r="G3" s="5"/>
      <c r="H3" s="7" t="s">
        <v>0</v>
      </c>
    </row>
    <row r="4" spans="1:17" s="8" customFormat="1">
      <c r="B4" s="4"/>
      <c r="C4" s="6"/>
      <c r="D4" s="9"/>
      <c r="E4" s="9"/>
      <c r="F4" s="9"/>
      <c r="G4" s="9"/>
      <c r="H4" s="10" t="s">
        <v>1</v>
      </c>
    </row>
    <row r="5" spans="1:17" s="8" customFormat="1">
      <c r="B5" s="4"/>
      <c r="C5" s="6"/>
      <c r="D5" s="9"/>
      <c r="E5" s="9"/>
      <c r="F5" s="9"/>
      <c r="G5" s="9"/>
      <c r="H5" s="10" t="s">
        <v>2</v>
      </c>
    </row>
    <row r="6" spans="1:17" s="8" customFormat="1">
      <c r="B6" s="4"/>
      <c r="C6" s="6"/>
      <c r="D6" s="9"/>
      <c r="E6" s="9"/>
      <c r="F6" s="9"/>
      <c r="G6" s="9"/>
      <c r="H6" s="10"/>
      <c r="K6" s="34"/>
    </row>
    <row r="7" spans="1:17" ht="81" customHeight="1">
      <c r="B7" s="11" t="s">
        <v>3</v>
      </c>
      <c r="C7" s="11" t="s">
        <v>4</v>
      </c>
      <c r="D7" s="11" t="s">
        <v>5</v>
      </c>
      <c r="E7" s="11" t="s">
        <v>6</v>
      </c>
      <c r="F7" s="11" t="s">
        <v>7</v>
      </c>
      <c r="G7" s="11" t="s">
        <v>8</v>
      </c>
      <c r="H7" s="11" t="s">
        <v>9</v>
      </c>
      <c r="I7" s="11" t="s">
        <v>10</v>
      </c>
      <c r="J7" s="11" t="s">
        <v>11</v>
      </c>
      <c r="K7" s="11" t="s">
        <v>12</v>
      </c>
      <c r="L7" s="11" t="s">
        <v>13</v>
      </c>
      <c r="M7" s="12" t="s">
        <v>14</v>
      </c>
      <c r="N7" s="11" t="s">
        <v>15</v>
      </c>
      <c r="Q7" s="1">
        <v>10000000</v>
      </c>
    </row>
    <row r="8" spans="1:17" ht="28.8">
      <c r="B8" s="13">
        <v>1</v>
      </c>
      <c r="C8" s="14" t="s">
        <v>16</v>
      </c>
      <c r="D8" s="14" t="s">
        <v>17</v>
      </c>
      <c r="E8" s="15" t="s">
        <v>18</v>
      </c>
      <c r="F8" s="15">
        <v>4</v>
      </c>
      <c r="G8" s="16" t="s">
        <v>19</v>
      </c>
      <c r="H8" s="15" t="s">
        <v>20</v>
      </c>
      <c r="I8" s="15" t="s">
        <v>21</v>
      </c>
      <c r="J8" s="15" t="s">
        <v>22</v>
      </c>
      <c r="K8" s="17">
        <f>SUM('F14.3'!F11:F13)</f>
        <v>3758.1910510719999</v>
      </c>
      <c r="L8" s="18" t="s">
        <v>23</v>
      </c>
      <c r="M8" s="19">
        <f>120%*K8</f>
        <v>4509.8292612863997</v>
      </c>
      <c r="N8" s="22">
        <f>SUM('F14.3'!I11:I13)</f>
        <v>3421.7353017669998</v>
      </c>
    </row>
    <row r="9" spans="1:17">
      <c r="B9" s="13"/>
      <c r="C9" s="14"/>
      <c r="D9" s="14"/>
      <c r="E9" s="15"/>
      <c r="F9" s="15"/>
      <c r="G9" s="16"/>
      <c r="H9" s="15"/>
      <c r="I9" s="15"/>
      <c r="J9" s="15"/>
      <c r="K9" s="17"/>
      <c r="L9" s="18"/>
      <c r="M9" s="19"/>
      <c r="N9" s="20">
        <f>'F14.3'!I17</f>
        <v>527.89328954600001</v>
      </c>
    </row>
    <row r="10" spans="1:17" s="21" customFormat="1" ht="28.8">
      <c r="B10" s="13">
        <v>2</v>
      </c>
      <c r="C10" s="14" t="s">
        <v>32</v>
      </c>
      <c r="D10" s="14" t="s">
        <v>25</v>
      </c>
      <c r="E10" s="15" t="s">
        <v>26</v>
      </c>
      <c r="F10" s="15">
        <v>3</v>
      </c>
      <c r="G10" s="16">
        <v>45679</v>
      </c>
      <c r="H10" s="16">
        <v>45679</v>
      </c>
      <c r="I10" s="16">
        <f>H10+30</f>
        <v>45709</v>
      </c>
      <c r="J10" s="16">
        <v>45684</v>
      </c>
      <c r="K10" s="24">
        <v>2.03196E-2</v>
      </c>
      <c r="L10" s="15" t="s">
        <v>1484</v>
      </c>
      <c r="M10" s="24">
        <v>2.03196E-2</v>
      </c>
      <c r="N10" s="24">
        <v>2.03196E-2</v>
      </c>
    </row>
    <row r="11" spans="1:17" ht="43.2">
      <c r="A11" s="21"/>
      <c r="B11" s="13">
        <v>3</v>
      </c>
      <c r="C11" s="14" t="s">
        <v>24</v>
      </c>
      <c r="D11" s="14" t="s">
        <v>27</v>
      </c>
      <c r="E11" s="15" t="s">
        <v>26</v>
      </c>
      <c r="F11" s="15">
        <v>3</v>
      </c>
      <c r="G11" s="16">
        <v>45601</v>
      </c>
      <c r="H11" s="16">
        <v>45597</v>
      </c>
      <c r="I11" s="16">
        <f>H11+365</f>
        <v>45962</v>
      </c>
      <c r="J11" s="16">
        <v>45961</v>
      </c>
      <c r="K11" s="24">
        <v>0.16775422800000001</v>
      </c>
      <c r="L11" s="18" t="s">
        <v>456</v>
      </c>
      <c r="M11" s="24">
        <v>0.16775422800000001</v>
      </c>
      <c r="N11" s="24">
        <v>2.8662672000000004E-2</v>
      </c>
    </row>
    <row r="12" spans="1:17" ht="43.2">
      <c r="A12" s="21"/>
      <c r="B12" s="13">
        <v>4</v>
      </c>
      <c r="C12" s="14" t="s">
        <v>28</v>
      </c>
      <c r="D12" s="14" t="s">
        <v>29</v>
      </c>
      <c r="E12" s="15" t="s">
        <v>30</v>
      </c>
      <c r="F12" s="15">
        <v>1</v>
      </c>
      <c r="G12" s="16">
        <v>45565</v>
      </c>
      <c r="H12" s="16">
        <v>45565</v>
      </c>
      <c r="I12" s="16"/>
      <c r="J12" s="16">
        <v>45647</v>
      </c>
      <c r="K12" s="24">
        <v>0.22705482799999999</v>
      </c>
      <c r="L12" s="15" t="s">
        <v>1484</v>
      </c>
      <c r="M12" s="24">
        <v>0.22705482799999999</v>
      </c>
      <c r="N12" s="24">
        <v>0.221139694</v>
      </c>
    </row>
    <row r="13" spans="1:17" ht="43.2">
      <c r="A13" s="21"/>
      <c r="B13" s="13">
        <v>5</v>
      </c>
      <c r="C13" s="14" t="s">
        <v>28</v>
      </c>
      <c r="D13" s="14" t="s">
        <v>31</v>
      </c>
      <c r="E13" s="15" t="s">
        <v>30</v>
      </c>
      <c r="F13" s="15">
        <v>1</v>
      </c>
      <c r="G13" s="16">
        <v>45565</v>
      </c>
      <c r="H13" s="16">
        <v>45565</v>
      </c>
      <c r="I13" s="16"/>
      <c r="J13" s="16">
        <v>45628</v>
      </c>
      <c r="K13" s="24">
        <v>6.1979740000000002E-3</v>
      </c>
      <c r="L13" s="15" t="s">
        <v>1484</v>
      </c>
      <c r="M13" s="24">
        <v>6.1979740000000002E-3</v>
      </c>
      <c r="N13" s="24">
        <v>6.1979740000000002E-3</v>
      </c>
    </row>
    <row r="14" spans="1:17" ht="43.2">
      <c r="A14" s="21"/>
      <c r="B14" s="13">
        <v>6</v>
      </c>
      <c r="C14" s="14" t="s">
        <v>32</v>
      </c>
      <c r="D14" s="14" t="s">
        <v>33</v>
      </c>
      <c r="E14" s="15" t="s">
        <v>26</v>
      </c>
      <c r="F14" s="15">
        <v>3</v>
      </c>
      <c r="G14" s="16">
        <v>45559</v>
      </c>
      <c r="H14" s="16">
        <v>45559</v>
      </c>
      <c r="I14" s="16">
        <f>H14+45</f>
        <v>45604</v>
      </c>
      <c r="J14" s="16">
        <v>45590</v>
      </c>
      <c r="K14" s="24">
        <v>3.8196599999999997E-2</v>
      </c>
      <c r="L14" s="15" t="s">
        <v>1484</v>
      </c>
      <c r="M14" s="24">
        <v>3.8196599999999997E-2</v>
      </c>
      <c r="N14" s="24">
        <v>4.0106429999999998E-2</v>
      </c>
    </row>
    <row r="15" spans="1:17" ht="43.2">
      <c r="A15" s="21"/>
      <c r="B15" s="13">
        <v>7</v>
      </c>
      <c r="C15" s="14" t="s">
        <v>24</v>
      </c>
      <c r="D15" s="14" t="s">
        <v>34</v>
      </c>
      <c r="E15" s="15" t="s">
        <v>26</v>
      </c>
      <c r="F15" s="15">
        <v>3</v>
      </c>
      <c r="G15" s="16">
        <v>45559</v>
      </c>
      <c r="H15" s="16">
        <v>45566</v>
      </c>
      <c r="I15" s="16">
        <f>H15+180</f>
        <v>45746</v>
      </c>
      <c r="J15" s="16">
        <v>45726</v>
      </c>
      <c r="K15" s="24">
        <v>0.24376677200000002</v>
      </c>
      <c r="L15" s="18" t="s">
        <v>456</v>
      </c>
      <c r="M15" s="24">
        <v>0.24376677200000002</v>
      </c>
      <c r="N15" s="24">
        <v>0.18568480000000001</v>
      </c>
    </row>
    <row r="16" spans="1:17" ht="28.8">
      <c r="A16" s="21"/>
      <c r="B16" s="13">
        <v>8</v>
      </c>
      <c r="C16" s="14" t="s">
        <v>32</v>
      </c>
      <c r="D16" s="14" t="s">
        <v>35</v>
      </c>
      <c r="E16" s="15" t="s">
        <v>26</v>
      </c>
      <c r="F16" s="15">
        <v>3</v>
      </c>
      <c r="G16" s="16">
        <v>45544</v>
      </c>
      <c r="H16" s="16">
        <v>45544</v>
      </c>
      <c r="I16" s="16">
        <f>H16+60</f>
        <v>45604</v>
      </c>
      <c r="J16" s="16">
        <v>45601</v>
      </c>
      <c r="K16" s="24">
        <v>0.368927</v>
      </c>
      <c r="L16" s="15" t="s">
        <v>1484</v>
      </c>
      <c r="M16" s="24">
        <v>0.368927</v>
      </c>
      <c r="N16" s="24">
        <v>0.23452500000000001</v>
      </c>
    </row>
    <row r="17" spans="1:14" ht="43.2">
      <c r="A17" s="21"/>
      <c r="B17" s="13">
        <v>9</v>
      </c>
      <c r="C17" s="14" t="s">
        <v>24</v>
      </c>
      <c r="D17" s="14" t="s">
        <v>36</v>
      </c>
      <c r="E17" s="15" t="s">
        <v>26</v>
      </c>
      <c r="F17" s="15">
        <v>3</v>
      </c>
      <c r="G17" s="16">
        <v>45540</v>
      </c>
      <c r="H17" s="16">
        <v>45544</v>
      </c>
      <c r="I17" s="16">
        <f>H17+180</f>
        <v>45724</v>
      </c>
      <c r="J17" s="16">
        <v>46015</v>
      </c>
      <c r="K17" s="24">
        <v>3.5177215999999997E-2</v>
      </c>
      <c r="L17" s="15" t="s">
        <v>1484</v>
      </c>
      <c r="M17" s="24">
        <v>3.5177215999999997E-2</v>
      </c>
      <c r="N17" s="24">
        <v>2.1926288000000002E-2</v>
      </c>
    </row>
    <row r="18" spans="1:14" ht="43.2">
      <c r="A18" s="21"/>
      <c r="B18" s="13">
        <v>10</v>
      </c>
      <c r="C18" s="14" t="s">
        <v>28</v>
      </c>
      <c r="D18" s="14" t="s">
        <v>37</v>
      </c>
      <c r="E18" s="15" t="s">
        <v>26</v>
      </c>
      <c r="F18" s="15">
        <v>3</v>
      </c>
      <c r="G18" s="16">
        <v>45528</v>
      </c>
      <c r="H18" s="16">
        <v>45534</v>
      </c>
      <c r="I18" s="16">
        <f>H18+45</f>
        <v>45579</v>
      </c>
      <c r="J18" s="16">
        <v>45562</v>
      </c>
      <c r="K18" s="24">
        <v>3.8822000000000002E-2</v>
      </c>
      <c r="L18" s="15" t="s">
        <v>1484</v>
      </c>
      <c r="M18" s="24">
        <v>3.8822000000000002E-2</v>
      </c>
      <c r="N18" s="24">
        <v>3.8822000000000002E-2</v>
      </c>
    </row>
    <row r="19" spans="1:14" ht="43.2">
      <c r="A19" s="21"/>
      <c r="B19" s="13">
        <v>11</v>
      </c>
      <c r="C19" s="14" t="s">
        <v>24</v>
      </c>
      <c r="D19" s="14" t="s">
        <v>38</v>
      </c>
      <c r="E19" s="15" t="s">
        <v>30</v>
      </c>
      <c r="F19" s="15">
        <v>1</v>
      </c>
      <c r="G19" s="16">
        <v>45502</v>
      </c>
      <c r="H19" s="16">
        <v>45505</v>
      </c>
      <c r="I19" s="16">
        <f>H19+90</f>
        <v>45595</v>
      </c>
      <c r="J19" s="16">
        <v>45688</v>
      </c>
      <c r="K19" s="24">
        <v>1.2659039999999999</v>
      </c>
      <c r="L19" s="15" t="s">
        <v>1484</v>
      </c>
      <c r="M19" s="24">
        <v>1.2659039999999999</v>
      </c>
      <c r="N19" s="24">
        <v>1.2362950860000002</v>
      </c>
    </row>
    <row r="20" spans="1:14" ht="43.2">
      <c r="A20" s="21"/>
      <c r="B20" s="13">
        <v>12</v>
      </c>
      <c r="C20" s="14" t="s">
        <v>24</v>
      </c>
      <c r="D20" s="14" t="s">
        <v>39</v>
      </c>
      <c r="E20" s="15" t="s">
        <v>26</v>
      </c>
      <c r="F20" s="15">
        <v>3</v>
      </c>
      <c r="G20" s="16">
        <v>45485</v>
      </c>
      <c r="H20" s="16">
        <v>45505</v>
      </c>
      <c r="I20" s="16">
        <f>H20+180</f>
        <v>45685</v>
      </c>
      <c r="J20" s="16">
        <v>45596</v>
      </c>
      <c r="K20" s="24">
        <v>3.5010600000000003E-2</v>
      </c>
      <c r="L20" s="15" t="s">
        <v>1484</v>
      </c>
      <c r="M20" s="24">
        <v>3.5010600000000003E-2</v>
      </c>
      <c r="N20" s="24">
        <v>2.3527124E-2</v>
      </c>
    </row>
    <row r="21" spans="1:14" ht="43.2">
      <c r="A21" s="21"/>
      <c r="B21" s="13">
        <v>13</v>
      </c>
      <c r="C21" s="14" t="s">
        <v>24</v>
      </c>
      <c r="D21" s="14" t="s">
        <v>40</v>
      </c>
      <c r="E21" s="15" t="s">
        <v>26</v>
      </c>
      <c r="F21" s="15">
        <v>3</v>
      </c>
      <c r="G21" s="16">
        <v>45485</v>
      </c>
      <c r="H21" s="16">
        <v>45504</v>
      </c>
      <c r="I21" s="16">
        <f>H21+240</f>
        <v>45744</v>
      </c>
      <c r="J21" s="16">
        <v>45743</v>
      </c>
      <c r="K21" s="24">
        <v>6.8279999999999993E-2</v>
      </c>
      <c r="L21" s="15" t="s">
        <v>1484</v>
      </c>
      <c r="M21" s="24">
        <v>6.8279999999999993E-2</v>
      </c>
      <c r="N21" s="24">
        <v>5.5264128000000003E-2</v>
      </c>
    </row>
    <row r="22" spans="1:14" ht="43.2">
      <c r="A22" s="21"/>
      <c r="B22" s="13">
        <v>14</v>
      </c>
      <c r="C22" s="14" t="s">
        <v>24</v>
      </c>
      <c r="D22" s="14" t="s">
        <v>41</v>
      </c>
      <c r="E22" s="15" t="s">
        <v>26</v>
      </c>
      <c r="F22" s="15">
        <v>3</v>
      </c>
      <c r="G22" s="16">
        <v>45485</v>
      </c>
      <c r="H22" s="16">
        <v>45492</v>
      </c>
      <c r="I22" s="16">
        <f>H22+365</f>
        <v>45857</v>
      </c>
      <c r="J22" s="16">
        <v>45690</v>
      </c>
      <c r="K22" s="24">
        <v>2.3500502E-2</v>
      </c>
      <c r="L22" s="15" t="s">
        <v>1484</v>
      </c>
      <c r="M22" s="24">
        <v>2.3500502E-2</v>
      </c>
      <c r="N22" s="24">
        <v>6.7383119999999998E-3</v>
      </c>
    </row>
    <row r="23" spans="1:14" ht="43.2">
      <c r="A23" s="21"/>
      <c r="B23" s="13">
        <v>15</v>
      </c>
      <c r="C23" s="14" t="s">
        <v>24</v>
      </c>
      <c r="D23" s="14" t="s">
        <v>42</v>
      </c>
      <c r="E23" s="15" t="s">
        <v>26</v>
      </c>
      <c r="F23" s="15">
        <v>3</v>
      </c>
      <c r="G23" s="16">
        <v>45478</v>
      </c>
      <c r="H23" s="16">
        <v>45478</v>
      </c>
      <c r="I23" s="16">
        <v>45472</v>
      </c>
      <c r="J23" s="16">
        <v>45460</v>
      </c>
      <c r="K23" s="24">
        <v>1.2249989999999999E-2</v>
      </c>
      <c r="L23" s="15" t="s">
        <v>1484</v>
      </c>
      <c r="M23" s="24">
        <v>1.2249989999999999E-2</v>
      </c>
      <c r="N23" s="24">
        <v>1.2249989999999999E-2</v>
      </c>
    </row>
    <row r="24" spans="1:14" ht="43.2">
      <c r="A24" s="21"/>
      <c r="B24" s="13">
        <v>16</v>
      </c>
      <c r="C24" s="14" t="s">
        <v>24</v>
      </c>
      <c r="D24" s="14" t="s">
        <v>43</v>
      </c>
      <c r="E24" s="15" t="s">
        <v>26</v>
      </c>
      <c r="F24" s="15">
        <v>3</v>
      </c>
      <c r="G24" s="16">
        <v>45478</v>
      </c>
      <c r="H24" s="16">
        <v>45478</v>
      </c>
      <c r="I24" s="16"/>
      <c r="J24" s="16"/>
      <c r="K24" s="24">
        <v>1.7559933999999999E-2</v>
      </c>
      <c r="L24" s="15" t="s">
        <v>1484</v>
      </c>
      <c r="M24" s="24">
        <v>1.7559933999999999E-2</v>
      </c>
      <c r="N24" s="24">
        <v>8.2424179999999996E-3</v>
      </c>
    </row>
    <row r="25" spans="1:14" ht="43.2">
      <c r="A25" s="21"/>
      <c r="B25" s="13">
        <v>17</v>
      </c>
      <c r="C25" s="14" t="s">
        <v>32</v>
      </c>
      <c r="D25" s="14" t="s">
        <v>44</v>
      </c>
      <c r="E25" s="15" t="s">
        <v>30</v>
      </c>
      <c r="F25" s="15">
        <v>1</v>
      </c>
      <c r="G25" s="16">
        <v>45475</v>
      </c>
      <c r="H25" s="16">
        <v>45475</v>
      </c>
      <c r="I25" s="16"/>
      <c r="J25" s="16"/>
      <c r="K25" s="24">
        <v>3.3099000000000003E-2</v>
      </c>
      <c r="L25" s="15" t="s">
        <v>1484</v>
      </c>
      <c r="M25" s="24">
        <v>3.3099000000000003E-2</v>
      </c>
      <c r="N25" s="24">
        <v>3.3099000000000003E-2</v>
      </c>
    </row>
    <row r="26" spans="1:14" ht="43.2">
      <c r="A26" s="21"/>
      <c r="B26" s="13">
        <v>18</v>
      </c>
      <c r="C26" s="14" t="s">
        <v>24</v>
      </c>
      <c r="D26" s="14" t="s">
        <v>45</v>
      </c>
      <c r="E26" s="15" t="s">
        <v>26</v>
      </c>
      <c r="F26" s="15">
        <v>3</v>
      </c>
      <c r="G26" s="16">
        <v>45467</v>
      </c>
      <c r="H26" s="16">
        <v>45467</v>
      </c>
      <c r="I26" s="16">
        <f>H26+30</f>
        <v>45497</v>
      </c>
      <c r="J26" s="16">
        <v>45651</v>
      </c>
      <c r="K26" s="24">
        <v>2.4337500000000001E-2</v>
      </c>
      <c r="L26" s="15" t="s">
        <v>1484</v>
      </c>
      <c r="M26" s="24">
        <v>2.4337500000000001E-2</v>
      </c>
      <c r="N26" s="24">
        <v>2.3099999999999999E-2</v>
      </c>
    </row>
    <row r="27" spans="1:14" ht="43.2">
      <c r="A27" s="21"/>
      <c r="B27" s="13">
        <v>19</v>
      </c>
      <c r="C27" s="14" t="s">
        <v>32</v>
      </c>
      <c r="D27" s="14" t="s">
        <v>46</v>
      </c>
      <c r="E27" s="15" t="s">
        <v>26</v>
      </c>
      <c r="F27" s="15">
        <v>3</v>
      </c>
      <c r="G27" s="16">
        <v>45453</v>
      </c>
      <c r="H27" s="16">
        <v>45453</v>
      </c>
      <c r="I27" s="16">
        <f>H27+60</f>
        <v>45513</v>
      </c>
      <c r="J27" s="16">
        <v>45614</v>
      </c>
      <c r="K27" s="24">
        <v>6.5379079999999992E-2</v>
      </c>
      <c r="L27" s="15" t="s">
        <v>1484</v>
      </c>
      <c r="M27" s="24">
        <v>6.5379079999999992E-2</v>
      </c>
      <c r="N27" s="24">
        <v>6.5379079999999992E-2</v>
      </c>
    </row>
    <row r="28" spans="1:14" ht="57.6">
      <c r="A28" s="21"/>
      <c r="B28" s="13">
        <v>20</v>
      </c>
      <c r="C28" s="14" t="s">
        <v>24</v>
      </c>
      <c r="D28" s="14" t="s">
        <v>47</v>
      </c>
      <c r="E28" s="15" t="s">
        <v>30</v>
      </c>
      <c r="F28" s="15">
        <v>1</v>
      </c>
      <c r="G28" s="16">
        <v>45409</v>
      </c>
      <c r="H28" s="16">
        <v>45409</v>
      </c>
      <c r="I28" s="16"/>
      <c r="J28" s="16"/>
      <c r="K28" s="24">
        <v>3.3099000000000003E-2</v>
      </c>
      <c r="L28" s="15" t="s">
        <v>1484</v>
      </c>
      <c r="M28" s="24">
        <v>3.3099000000000003E-2</v>
      </c>
      <c r="N28" s="24">
        <v>3.3099000000000003E-2</v>
      </c>
    </row>
    <row r="29" spans="1:14" ht="43.2">
      <c r="A29" s="21"/>
      <c r="B29" s="13">
        <v>21</v>
      </c>
      <c r="C29" s="14" t="s">
        <v>24</v>
      </c>
      <c r="D29" s="14" t="s">
        <v>48</v>
      </c>
      <c r="E29" s="15" t="s">
        <v>26</v>
      </c>
      <c r="F29" s="15">
        <v>3</v>
      </c>
      <c r="G29" s="16">
        <v>45442</v>
      </c>
      <c r="H29" s="16">
        <v>45442</v>
      </c>
      <c r="I29" s="16"/>
      <c r="J29" s="16">
        <v>45492</v>
      </c>
      <c r="K29" s="24">
        <v>8.3798399999999995E-3</v>
      </c>
      <c r="L29" s="15" t="s">
        <v>1484</v>
      </c>
      <c r="M29" s="24">
        <v>8.3798399999999995E-3</v>
      </c>
      <c r="N29" s="24">
        <v>8.3798879999999985E-3</v>
      </c>
    </row>
    <row r="30" spans="1:14" ht="43.2">
      <c r="A30" s="21"/>
      <c r="B30" s="13">
        <v>22</v>
      </c>
      <c r="C30" s="14" t="s">
        <v>24</v>
      </c>
      <c r="D30" s="14" t="s">
        <v>49</v>
      </c>
      <c r="E30" s="15" t="s">
        <v>26</v>
      </c>
      <c r="F30" s="15">
        <v>3</v>
      </c>
      <c r="G30" s="16">
        <v>45433</v>
      </c>
      <c r="H30" s="16">
        <v>45439</v>
      </c>
      <c r="I30" s="16">
        <f>H30+180</f>
        <v>45619</v>
      </c>
      <c r="J30" s="16">
        <v>45535</v>
      </c>
      <c r="K30" s="24">
        <v>3.5348105999999997E-2</v>
      </c>
      <c r="L30" s="15" t="s">
        <v>1484</v>
      </c>
      <c r="M30" s="24">
        <v>3.5348105999999997E-2</v>
      </c>
      <c r="N30" s="24">
        <v>3.5348103999999998E-2</v>
      </c>
    </row>
    <row r="31" spans="1:14" ht="43.2">
      <c r="A31" s="21"/>
      <c r="B31" s="13">
        <v>23</v>
      </c>
      <c r="C31" s="14" t="s">
        <v>24</v>
      </c>
      <c r="D31" s="14" t="s">
        <v>50</v>
      </c>
      <c r="E31" s="15" t="s">
        <v>26</v>
      </c>
      <c r="F31" s="15">
        <v>3</v>
      </c>
      <c r="G31" s="16">
        <v>45423</v>
      </c>
      <c r="H31" s="16">
        <v>45423</v>
      </c>
      <c r="I31" s="16"/>
      <c r="J31" s="16">
        <v>45426</v>
      </c>
      <c r="K31" s="24">
        <v>9.6219492000000004E-2</v>
      </c>
      <c r="L31" s="15" t="s">
        <v>1484</v>
      </c>
      <c r="M31" s="24">
        <v>9.6219492000000004E-2</v>
      </c>
      <c r="N31" s="24">
        <v>9.6219492000000004E-2</v>
      </c>
    </row>
    <row r="32" spans="1:14" ht="43.2">
      <c r="A32" s="21"/>
      <c r="B32" s="13">
        <v>24</v>
      </c>
      <c r="C32" s="14" t="s">
        <v>24</v>
      </c>
      <c r="D32" s="14" t="s">
        <v>51</v>
      </c>
      <c r="E32" s="15" t="s">
        <v>26</v>
      </c>
      <c r="F32" s="15">
        <v>3</v>
      </c>
      <c r="G32" s="16">
        <v>45416</v>
      </c>
      <c r="H32" s="16">
        <v>45414</v>
      </c>
      <c r="I32" s="16">
        <f>H32+240</f>
        <v>45654</v>
      </c>
      <c r="J32" s="16">
        <v>45653</v>
      </c>
      <c r="K32" s="24">
        <v>5.9400000000000001E-2</v>
      </c>
      <c r="L32" s="15" t="s">
        <v>1484</v>
      </c>
      <c r="M32" s="24">
        <v>5.9400000000000001E-2</v>
      </c>
      <c r="N32" s="24">
        <v>6.2370004000000007E-2</v>
      </c>
    </row>
    <row r="33" spans="1:14" ht="43.2">
      <c r="A33" s="21"/>
      <c r="B33" s="13">
        <v>25</v>
      </c>
      <c r="C33" s="14" t="s">
        <v>24</v>
      </c>
      <c r="D33" s="14" t="s">
        <v>52</v>
      </c>
      <c r="E33" s="15" t="s">
        <v>26</v>
      </c>
      <c r="F33" s="15">
        <v>3</v>
      </c>
      <c r="G33" s="16">
        <v>45411</v>
      </c>
      <c r="H33" s="16">
        <v>45383</v>
      </c>
      <c r="I33" s="16">
        <f>H33+180</f>
        <v>45563</v>
      </c>
      <c r="J33" s="16">
        <v>45565</v>
      </c>
      <c r="K33" s="24">
        <v>0.36480644000000001</v>
      </c>
      <c r="L33" s="18" t="s">
        <v>456</v>
      </c>
      <c r="M33" s="24">
        <v>0.36480644000000001</v>
      </c>
      <c r="N33" s="24">
        <v>0.36224772799999994</v>
      </c>
    </row>
    <row r="34" spans="1:14" ht="43.2">
      <c r="A34" s="21"/>
      <c r="B34" s="13">
        <v>26</v>
      </c>
      <c r="C34" s="14" t="s">
        <v>24</v>
      </c>
      <c r="D34" s="14" t="s">
        <v>53</v>
      </c>
      <c r="E34" s="15" t="s">
        <v>30</v>
      </c>
      <c r="F34" s="15">
        <v>1</v>
      </c>
      <c r="G34" s="16">
        <v>45411</v>
      </c>
      <c r="H34" s="16">
        <v>45383</v>
      </c>
      <c r="I34" s="16"/>
      <c r="J34" s="16">
        <v>45411</v>
      </c>
      <c r="K34" s="24">
        <v>3.161692E-2</v>
      </c>
      <c r="L34" s="15" t="s">
        <v>1484</v>
      </c>
      <c r="M34" s="24">
        <v>3.161692E-2</v>
      </c>
      <c r="N34" s="24">
        <v>3.161692E-2</v>
      </c>
    </row>
    <row r="35" spans="1:14" ht="43.2">
      <c r="A35" s="21"/>
      <c r="B35" s="13">
        <v>27</v>
      </c>
      <c r="C35" s="14" t="s">
        <v>24</v>
      </c>
      <c r="D35" s="14" t="s">
        <v>54</v>
      </c>
      <c r="E35" s="15" t="s">
        <v>26</v>
      </c>
      <c r="F35" s="15">
        <v>3</v>
      </c>
      <c r="G35" s="16">
        <v>45411</v>
      </c>
      <c r="H35" s="16">
        <v>45427</v>
      </c>
      <c r="I35" s="16">
        <f>H35+180</f>
        <v>45607</v>
      </c>
      <c r="J35" s="16">
        <v>45635</v>
      </c>
      <c r="K35" s="24">
        <v>2.8601999999999999E-2</v>
      </c>
      <c r="L35" s="15" t="s">
        <v>1484</v>
      </c>
      <c r="M35" s="24">
        <v>2.8601999999999999E-2</v>
      </c>
      <c r="N35" s="24">
        <v>3.0032099999999999E-2</v>
      </c>
    </row>
    <row r="36" spans="1:14" ht="43.2">
      <c r="A36" s="21"/>
      <c r="B36" s="13">
        <v>28</v>
      </c>
      <c r="C36" s="14" t="s">
        <v>24</v>
      </c>
      <c r="D36" s="14" t="s">
        <v>55</v>
      </c>
      <c r="E36" s="15" t="s">
        <v>26</v>
      </c>
      <c r="F36" s="15">
        <v>3</v>
      </c>
      <c r="G36" s="16">
        <v>45411</v>
      </c>
      <c r="H36" s="16">
        <v>45422</v>
      </c>
      <c r="I36" s="16">
        <f>H36+365</f>
        <v>45787</v>
      </c>
      <c r="J36" s="16">
        <v>45808</v>
      </c>
      <c r="K36" s="24">
        <v>0.16789947799999999</v>
      </c>
      <c r="L36" s="15" t="s">
        <v>1484</v>
      </c>
      <c r="M36" s="24">
        <v>0.16789947799999999</v>
      </c>
      <c r="N36" s="24">
        <v>7.9792175000000035E-2</v>
      </c>
    </row>
    <row r="37" spans="1:14" ht="43.2">
      <c r="A37" s="21"/>
      <c r="B37" s="13">
        <v>29</v>
      </c>
      <c r="C37" s="14" t="s">
        <v>24</v>
      </c>
      <c r="D37" s="14" t="s">
        <v>56</v>
      </c>
      <c r="E37" s="15" t="s">
        <v>26</v>
      </c>
      <c r="F37" s="15">
        <v>3</v>
      </c>
      <c r="G37" s="16">
        <v>45405</v>
      </c>
      <c r="H37" s="16">
        <v>45405</v>
      </c>
      <c r="I37" s="16"/>
      <c r="J37" s="16">
        <v>45426</v>
      </c>
      <c r="K37" s="24">
        <v>1.61333E-2</v>
      </c>
      <c r="L37" s="15" t="s">
        <v>1484</v>
      </c>
      <c r="M37" s="24">
        <v>1.61333E-2</v>
      </c>
      <c r="N37" s="24">
        <v>1.6133300999999999E-2</v>
      </c>
    </row>
    <row r="38" spans="1:14" ht="43.2">
      <c r="A38" s="21"/>
      <c r="B38" s="13">
        <v>30</v>
      </c>
      <c r="C38" s="14" t="s">
        <v>24</v>
      </c>
      <c r="D38" s="14" t="s">
        <v>57</v>
      </c>
      <c r="E38" s="15" t="s">
        <v>30</v>
      </c>
      <c r="F38" s="15">
        <v>1</v>
      </c>
      <c r="G38" s="16">
        <v>45392</v>
      </c>
      <c r="H38" s="16">
        <v>43926</v>
      </c>
      <c r="I38" s="16"/>
      <c r="J38" s="16">
        <v>43926</v>
      </c>
      <c r="K38" s="24">
        <v>3.5400000000000001E-2</v>
      </c>
      <c r="L38" s="15" t="s">
        <v>1484</v>
      </c>
      <c r="M38" s="24">
        <v>3.5400000000000001E-2</v>
      </c>
      <c r="N38" s="24">
        <v>3.5400000000000002E-3</v>
      </c>
    </row>
    <row r="39" spans="1:14" ht="43.2">
      <c r="A39" s="21"/>
      <c r="B39" s="13">
        <v>31</v>
      </c>
      <c r="C39" s="14" t="s">
        <v>32</v>
      </c>
      <c r="D39" s="14" t="s">
        <v>58</v>
      </c>
      <c r="E39" s="15" t="s">
        <v>26</v>
      </c>
      <c r="F39" s="15">
        <v>3</v>
      </c>
      <c r="G39" s="16">
        <v>45384</v>
      </c>
      <c r="H39" s="16">
        <v>45384</v>
      </c>
      <c r="I39" s="16"/>
      <c r="J39" s="16">
        <v>45399</v>
      </c>
      <c r="K39" s="24">
        <v>7.8469999999999998E-2</v>
      </c>
      <c r="L39" s="15" t="s">
        <v>1484</v>
      </c>
      <c r="M39" s="24">
        <v>7.8469999999999998E-2</v>
      </c>
      <c r="N39" s="24">
        <v>7.8469999999999998E-2</v>
      </c>
    </row>
    <row r="40" spans="1:14" ht="43.2">
      <c r="A40" s="21"/>
      <c r="B40" s="13">
        <v>32</v>
      </c>
      <c r="C40" s="14" t="s">
        <v>24</v>
      </c>
      <c r="D40" s="14" t="s">
        <v>59</v>
      </c>
      <c r="E40" s="15" t="s">
        <v>26</v>
      </c>
      <c r="F40" s="15">
        <v>3</v>
      </c>
      <c r="G40" s="16">
        <v>45384</v>
      </c>
      <c r="H40" s="16">
        <v>45386</v>
      </c>
      <c r="I40" s="16">
        <f>H40+120</f>
        <v>45506</v>
      </c>
      <c r="J40" s="16">
        <v>45507</v>
      </c>
      <c r="K40" s="24">
        <v>2.9735999999999999E-2</v>
      </c>
      <c r="L40" s="15" t="s">
        <v>1484</v>
      </c>
      <c r="M40" s="24">
        <v>2.9735999999999999E-2</v>
      </c>
      <c r="N40" s="24">
        <v>2.9735999999999999E-2</v>
      </c>
    </row>
    <row r="41" spans="1:14" ht="43.2">
      <c r="A41" s="21"/>
      <c r="B41" s="13">
        <v>33</v>
      </c>
      <c r="C41" s="14" t="s">
        <v>24</v>
      </c>
      <c r="D41" s="14" t="s">
        <v>60</v>
      </c>
      <c r="E41" s="15" t="s">
        <v>26</v>
      </c>
      <c r="F41" s="15">
        <v>3</v>
      </c>
      <c r="G41" s="16">
        <v>45384</v>
      </c>
      <c r="H41" s="16">
        <v>45384</v>
      </c>
      <c r="I41" s="16">
        <f>H41+180</f>
        <v>45564</v>
      </c>
      <c r="J41" s="16">
        <v>45593</v>
      </c>
      <c r="K41" s="24">
        <v>4.2331319999999999E-2</v>
      </c>
      <c r="L41" s="15" t="s">
        <v>1484</v>
      </c>
      <c r="M41" s="24">
        <v>4.2331319999999999E-2</v>
      </c>
      <c r="N41" s="24">
        <v>4.2331319999999999E-2</v>
      </c>
    </row>
    <row r="42" spans="1:14" ht="43.2">
      <c r="A42" s="21"/>
      <c r="B42" s="13">
        <v>34</v>
      </c>
      <c r="C42" s="14" t="s">
        <v>24</v>
      </c>
      <c r="D42" s="14" t="s">
        <v>61</v>
      </c>
      <c r="E42" s="15" t="s">
        <v>30</v>
      </c>
      <c r="F42" s="15">
        <v>1</v>
      </c>
      <c r="G42" s="16">
        <v>45373</v>
      </c>
      <c r="H42" s="16">
        <v>45383</v>
      </c>
      <c r="I42" s="16">
        <f>H42+90</f>
        <v>45473</v>
      </c>
      <c r="J42" s="16">
        <v>45504</v>
      </c>
      <c r="K42" s="24">
        <v>0.84393600000000002</v>
      </c>
      <c r="L42" s="15" t="s">
        <v>1484</v>
      </c>
      <c r="M42" s="24">
        <v>0.84393600000000002</v>
      </c>
      <c r="N42" s="24">
        <v>0.8098947700000001</v>
      </c>
    </row>
    <row r="43" spans="1:14" ht="28.8">
      <c r="A43" s="21"/>
      <c r="B43" s="13">
        <v>35</v>
      </c>
      <c r="C43" s="14" t="s">
        <v>32</v>
      </c>
      <c r="D43" s="14" t="s">
        <v>62</v>
      </c>
      <c r="E43" s="15" t="s">
        <v>30</v>
      </c>
      <c r="F43" s="15">
        <v>1</v>
      </c>
      <c r="G43" s="16">
        <v>45314</v>
      </c>
      <c r="H43" s="16">
        <v>45314</v>
      </c>
      <c r="I43" s="16"/>
      <c r="J43" s="16">
        <v>45399</v>
      </c>
      <c r="K43" s="24">
        <v>0.16384836999999999</v>
      </c>
      <c r="L43" s="15" t="s">
        <v>1484</v>
      </c>
      <c r="M43" s="24">
        <v>0.16384836999999999</v>
      </c>
      <c r="N43" s="24">
        <v>0.16579436</v>
      </c>
    </row>
    <row r="44" spans="1:14" ht="28.8">
      <c r="A44" s="21"/>
      <c r="B44" s="13">
        <v>36</v>
      </c>
      <c r="C44" s="14" t="s">
        <v>32</v>
      </c>
      <c r="D44" s="14" t="s">
        <v>63</v>
      </c>
      <c r="E44" s="15" t="s">
        <v>26</v>
      </c>
      <c r="F44" s="15">
        <v>3</v>
      </c>
      <c r="G44" s="16">
        <v>45308</v>
      </c>
      <c r="H44" s="16">
        <v>45308</v>
      </c>
      <c r="I44" s="16"/>
      <c r="J44" s="16">
        <v>45378</v>
      </c>
      <c r="K44" s="24">
        <v>0.1863456</v>
      </c>
      <c r="L44" s="15" t="s">
        <v>1484</v>
      </c>
      <c r="M44" s="24">
        <v>0.1863456</v>
      </c>
      <c r="N44" s="24">
        <v>0.18568008</v>
      </c>
    </row>
    <row r="45" spans="1:14" ht="28.8">
      <c r="A45" s="21"/>
      <c r="B45" s="13">
        <v>37</v>
      </c>
      <c r="C45" s="14" t="s">
        <v>32</v>
      </c>
      <c r="D45" s="14" t="s">
        <v>64</v>
      </c>
      <c r="E45" s="15" t="s">
        <v>26</v>
      </c>
      <c r="F45" s="15">
        <v>3</v>
      </c>
      <c r="G45" s="16">
        <v>45303</v>
      </c>
      <c r="H45" s="16">
        <v>45303</v>
      </c>
      <c r="I45" s="16">
        <f>H45+365</f>
        <v>45668</v>
      </c>
      <c r="J45" s="16">
        <v>45743</v>
      </c>
      <c r="K45" s="24">
        <v>0.22941548199999998</v>
      </c>
      <c r="L45" s="15" t="s">
        <v>1484</v>
      </c>
      <c r="M45" s="24">
        <v>0.22941548199999998</v>
      </c>
      <c r="N45" s="24">
        <v>0.18328892799999999</v>
      </c>
    </row>
    <row r="46" spans="1:14" ht="43.2">
      <c r="A46" s="21"/>
      <c r="B46" s="13">
        <v>38</v>
      </c>
      <c r="C46" s="14" t="s">
        <v>24</v>
      </c>
      <c r="D46" s="14" t="s">
        <v>65</v>
      </c>
      <c r="E46" s="15" t="s">
        <v>26</v>
      </c>
      <c r="F46" s="15">
        <v>3</v>
      </c>
      <c r="G46" s="16">
        <v>45301</v>
      </c>
      <c r="H46" s="16">
        <v>45302</v>
      </c>
      <c r="I46" s="16">
        <f>H46+365</f>
        <v>45667</v>
      </c>
      <c r="J46" s="16">
        <v>45729</v>
      </c>
      <c r="K46" s="24">
        <v>7.0451799999999995E-2</v>
      </c>
      <c r="L46" s="15" t="s">
        <v>1484</v>
      </c>
      <c r="M46" s="24">
        <v>7.0451799999999995E-2</v>
      </c>
      <c r="N46" s="24">
        <v>6.6923249000000004E-2</v>
      </c>
    </row>
    <row r="47" spans="1:14" ht="43.2">
      <c r="A47" s="21"/>
      <c r="B47" s="13">
        <v>39</v>
      </c>
      <c r="C47" s="14" t="s">
        <v>24</v>
      </c>
      <c r="D47" s="14" t="s">
        <v>66</v>
      </c>
      <c r="E47" s="15" t="s">
        <v>26</v>
      </c>
      <c r="F47" s="15">
        <v>3</v>
      </c>
      <c r="G47" s="16">
        <v>45299</v>
      </c>
      <c r="H47" s="16">
        <v>45299</v>
      </c>
      <c r="I47" s="16">
        <f>H47+365</f>
        <v>45664</v>
      </c>
      <c r="J47" s="16">
        <v>45565</v>
      </c>
      <c r="K47" s="24">
        <v>0.49081875800000002</v>
      </c>
      <c r="L47" s="18" t="s">
        <v>456</v>
      </c>
      <c r="M47" s="24">
        <v>0.49081875800000002</v>
      </c>
      <c r="N47" s="24">
        <v>0.47030464100000002</v>
      </c>
    </row>
    <row r="48" spans="1:14" ht="43.2">
      <c r="A48" s="21"/>
      <c r="B48" s="13">
        <v>40</v>
      </c>
      <c r="C48" s="14" t="s">
        <v>24</v>
      </c>
      <c r="D48" s="14" t="s">
        <v>67</v>
      </c>
      <c r="E48" s="15" t="s">
        <v>26</v>
      </c>
      <c r="F48" s="15">
        <v>3</v>
      </c>
      <c r="G48" s="16">
        <v>45299</v>
      </c>
      <c r="H48" s="16">
        <v>45299</v>
      </c>
      <c r="I48" s="16">
        <f>H48+60</f>
        <v>45359</v>
      </c>
      <c r="J48" s="16">
        <v>45322</v>
      </c>
      <c r="K48" s="24">
        <v>0.15056800000000001</v>
      </c>
      <c r="L48" s="15" t="s">
        <v>1484</v>
      </c>
      <c r="M48" s="24">
        <v>0.15056800000000001</v>
      </c>
      <c r="N48" s="24">
        <v>0.14277999999999999</v>
      </c>
    </row>
    <row r="49" spans="1:14" ht="43.2">
      <c r="A49" s="21"/>
      <c r="B49" s="13">
        <v>41</v>
      </c>
      <c r="C49" s="14" t="s">
        <v>24</v>
      </c>
      <c r="D49" s="14" t="s">
        <v>68</v>
      </c>
      <c r="E49" s="15" t="s">
        <v>26</v>
      </c>
      <c r="F49" s="15">
        <v>3</v>
      </c>
      <c r="G49" s="16">
        <v>45294</v>
      </c>
      <c r="H49" s="16">
        <v>45294</v>
      </c>
      <c r="I49" s="16">
        <f>H49+30</f>
        <v>45324</v>
      </c>
      <c r="J49" s="16">
        <v>45324</v>
      </c>
      <c r="K49" s="24">
        <v>1.7464E-2</v>
      </c>
      <c r="L49" s="15" t="s">
        <v>1484</v>
      </c>
      <c r="M49" s="24">
        <v>1.7464E-2</v>
      </c>
      <c r="N49" s="24">
        <v>7.3999999999999996E-5</v>
      </c>
    </row>
    <row r="50" spans="1:14" ht="43.2">
      <c r="A50" s="21"/>
      <c r="B50" s="13">
        <v>42</v>
      </c>
      <c r="C50" s="14" t="s">
        <v>32</v>
      </c>
      <c r="D50" s="14" t="s">
        <v>69</v>
      </c>
      <c r="E50" s="15" t="s">
        <v>26</v>
      </c>
      <c r="F50" s="15">
        <v>3</v>
      </c>
      <c r="G50" s="16">
        <v>45282</v>
      </c>
      <c r="H50" s="16">
        <v>45276</v>
      </c>
      <c r="I50" s="16">
        <f>H50+45</f>
        <v>45321</v>
      </c>
      <c r="J50" s="16">
        <v>45316</v>
      </c>
      <c r="K50" s="24">
        <v>0.41767988</v>
      </c>
      <c r="L50" s="15" t="s">
        <v>1484</v>
      </c>
      <c r="M50" s="24">
        <v>0.41767988</v>
      </c>
      <c r="N50" s="24">
        <v>0.41596793599999998</v>
      </c>
    </row>
    <row r="51" spans="1:14" ht="43.2">
      <c r="A51" s="21"/>
      <c r="B51" s="13">
        <v>43</v>
      </c>
      <c r="C51" s="14" t="s">
        <v>24</v>
      </c>
      <c r="D51" s="14" t="s">
        <v>70</v>
      </c>
      <c r="E51" s="15" t="s">
        <v>26</v>
      </c>
      <c r="F51" s="15">
        <v>3</v>
      </c>
      <c r="G51" s="16">
        <v>45274</v>
      </c>
      <c r="H51" s="16">
        <v>45275</v>
      </c>
      <c r="I51" s="16">
        <f>H51+365</f>
        <v>45640</v>
      </c>
      <c r="J51" s="16">
        <v>45721</v>
      </c>
      <c r="K51" s="24">
        <v>0.1505572</v>
      </c>
      <c r="L51" s="15" t="s">
        <v>1484</v>
      </c>
      <c r="M51" s="24">
        <v>0.1505572</v>
      </c>
      <c r="N51" s="24">
        <v>0.14956389600000003</v>
      </c>
    </row>
    <row r="52" spans="1:14" ht="43.2">
      <c r="A52" s="21"/>
      <c r="B52" s="13">
        <v>44</v>
      </c>
      <c r="C52" s="14" t="s">
        <v>24</v>
      </c>
      <c r="D52" s="14" t="s">
        <v>71</v>
      </c>
      <c r="E52" s="15" t="s">
        <v>26</v>
      </c>
      <c r="F52" s="15">
        <v>3</v>
      </c>
      <c r="G52" s="16">
        <v>45265</v>
      </c>
      <c r="H52" s="16">
        <v>45265</v>
      </c>
      <c r="I52" s="16">
        <f>H52+180</f>
        <v>45445</v>
      </c>
      <c r="J52" s="16">
        <v>45388</v>
      </c>
      <c r="K52" s="24">
        <v>2.9512500000000001E-2</v>
      </c>
      <c r="L52" s="15" t="s">
        <v>1484</v>
      </c>
      <c r="M52" s="24">
        <v>2.9512500000000001E-2</v>
      </c>
      <c r="N52" s="24">
        <v>3.0988127999999997E-2</v>
      </c>
    </row>
    <row r="53" spans="1:14" ht="43.2">
      <c r="A53" s="21"/>
      <c r="B53" s="13">
        <v>45</v>
      </c>
      <c r="C53" s="14" t="s">
        <v>28</v>
      </c>
      <c r="D53" s="14" t="s">
        <v>72</v>
      </c>
      <c r="E53" s="15" t="s">
        <v>30</v>
      </c>
      <c r="F53" s="15">
        <v>1</v>
      </c>
      <c r="G53" s="16">
        <v>45262</v>
      </c>
      <c r="H53" s="16">
        <v>45259</v>
      </c>
      <c r="I53" s="16"/>
      <c r="J53" s="16">
        <v>45700</v>
      </c>
      <c r="K53" s="24">
        <v>0.17077000000000001</v>
      </c>
      <c r="L53" s="15" t="s">
        <v>1484</v>
      </c>
      <c r="M53" s="24">
        <v>0.17077000000000001</v>
      </c>
      <c r="N53" s="24">
        <v>0.15198529999999999</v>
      </c>
    </row>
    <row r="54" spans="1:14" ht="43.2">
      <c r="A54" s="21"/>
      <c r="B54" s="13">
        <v>46</v>
      </c>
      <c r="C54" s="14" t="s">
        <v>28</v>
      </c>
      <c r="D54" s="14" t="s">
        <v>73</v>
      </c>
      <c r="E54" s="15" t="s">
        <v>30</v>
      </c>
      <c r="F54" s="15">
        <v>1</v>
      </c>
      <c r="G54" s="16">
        <v>45261</v>
      </c>
      <c r="H54" s="16">
        <v>45273</v>
      </c>
      <c r="I54" s="16">
        <f>H54+120</f>
        <v>45393</v>
      </c>
      <c r="J54" s="16">
        <v>45275</v>
      </c>
      <c r="K54" s="24">
        <v>3.2804E-2</v>
      </c>
      <c r="L54" s="15" t="s">
        <v>1484</v>
      </c>
      <c r="M54" s="24">
        <v>3.2804E-2</v>
      </c>
      <c r="N54" s="24">
        <v>2.0767999999999998E-2</v>
      </c>
    </row>
    <row r="55" spans="1:14" ht="43.2">
      <c r="A55" s="21"/>
      <c r="B55" s="13">
        <v>47</v>
      </c>
      <c r="C55" s="14" t="s">
        <v>24</v>
      </c>
      <c r="D55" s="14" t="s">
        <v>74</v>
      </c>
      <c r="E55" s="15" t="s">
        <v>30</v>
      </c>
      <c r="F55" s="15">
        <v>1</v>
      </c>
      <c r="G55" s="16">
        <v>45260</v>
      </c>
      <c r="H55" s="16">
        <v>45261</v>
      </c>
      <c r="I55" s="16">
        <f>H55+90</f>
        <v>45351</v>
      </c>
      <c r="J55" s="16">
        <v>45382</v>
      </c>
      <c r="K55" s="24">
        <v>0.84393600000000002</v>
      </c>
      <c r="L55" s="15" t="s">
        <v>1484</v>
      </c>
      <c r="M55" s="24">
        <v>0.84393600000000002</v>
      </c>
      <c r="N55" s="24">
        <v>0.82959357199999995</v>
      </c>
    </row>
    <row r="56" spans="1:14" ht="43.2">
      <c r="A56" s="21"/>
      <c r="B56" s="13">
        <v>48</v>
      </c>
      <c r="C56" s="14" t="s">
        <v>24</v>
      </c>
      <c r="D56" s="14" t="s">
        <v>75</v>
      </c>
      <c r="E56" s="15" t="s">
        <v>26</v>
      </c>
      <c r="F56" s="15">
        <v>3</v>
      </c>
      <c r="G56" s="16">
        <v>45260</v>
      </c>
      <c r="H56" s="16">
        <v>45282</v>
      </c>
      <c r="I56" s="16">
        <f>H56+45</f>
        <v>45327</v>
      </c>
      <c r="J56" s="16">
        <v>45327</v>
      </c>
      <c r="K56" s="24">
        <v>0.26550000000000001</v>
      </c>
      <c r="L56" s="15" t="s">
        <v>1484</v>
      </c>
      <c r="M56" s="24">
        <v>0.26550000000000001</v>
      </c>
      <c r="N56" s="24">
        <v>0.26550000000000001</v>
      </c>
    </row>
    <row r="57" spans="1:14" ht="43.2">
      <c r="A57" s="21"/>
      <c r="B57" s="13">
        <v>49</v>
      </c>
      <c r="C57" s="14" t="s">
        <v>28</v>
      </c>
      <c r="D57" s="14" t="s">
        <v>76</v>
      </c>
      <c r="E57" s="15" t="s">
        <v>26</v>
      </c>
      <c r="F57" s="15">
        <v>3</v>
      </c>
      <c r="G57" s="16">
        <v>45260</v>
      </c>
      <c r="H57" s="16">
        <v>45634</v>
      </c>
      <c r="I57" s="16"/>
      <c r="J57" s="16">
        <v>45672</v>
      </c>
      <c r="K57" s="24">
        <v>0.60699199999999998</v>
      </c>
      <c r="L57" s="15" t="s">
        <v>1484</v>
      </c>
      <c r="M57" s="24">
        <v>0.60699199999999998</v>
      </c>
      <c r="N57" s="24">
        <v>0.28474601799999999</v>
      </c>
    </row>
    <row r="58" spans="1:14" ht="43.2">
      <c r="A58" s="21"/>
      <c r="B58" s="13">
        <v>50</v>
      </c>
      <c r="C58" s="14" t="s">
        <v>28</v>
      </c>
      <c r="D58" s="14" t="s">
        <v>77</v>
      </c>
      <c r="E58" s="15" t="s">
        <v>26</v>
      </c>
      <c r="F58" s="15">
        <v>3</v>
      </c>
      <c r="G58" s="16">
        <v>45260</v>
      </c>
      <c r="H58" s="16">
        <v>45286</v>
      </c>
      <c r="I58" s="16"/>
      <c r="J58" s="16">
        <v>45672</v>
      </c>
      <c r="K58" s="24">
        <v>0.60699199999999998</v>
      </c>
      <c r="L58" s="15" t="s">
        <v>1484</v>
      </c>
      <c r="M58" s="24">
        <v>0.60699199999999998</v>
      </c>
      <c r="N58" s="24">
        <v>0.38824422199999997</v>
      </c>
    </row>
    <row r="59" spans="1:14" ht="43.2">
      <c r="A59" s="21"/>
      <c r="B59" s="13">
        <v>51</v>
      </c>
      <c r="C59" s="14" t="s">
        <v>24</v>
      </c>
      <c r="D59" s="14" t="s">
        <v>78</v>
      </c>
      <c r="E59" s="15" t="s">
        <v>26</v>
      </c>
      <c r="F59" s="15">
        <v>3</v>
      </c>
      <c r="G59" s="16">
        <v>45258</v>
      </c>
      <c r="H59" s="16">
        <v>45258</v>
      </c>
      <c r="I59" s="16"/>
      <c r="J59" s="16">
        <v>45267</v>
      </c>
      <c r="K59" s="24">
        <v>1.2149988E-2</v>
      </c>
      <c r="L59" s="15" t="s">
        <v>1484</v>
      </c>
      <c r="M59" s="24">
        <v>1.2149988E-2</v>
      </c>
      <c r="N59" s="24">
        <v>1.2149988E-2</v>
      </c>
    </row>
    <row r="60" spans="1:14" ht="28.8">
      <c r="A60" s="21"/>
      <c r="B60" s="13">
        <v>52</v>
      </c>
      <c r="C60" s="14" t="s">
        <v>32</v>
      </c>
      <c r="D60" s="14" t="s">
        <v>79</v>
      </c>
      <c r="E60" s="15" t="s">
        <v>26</v>
      </c>
      <c r="F60" s="15">
        <v>3</v>
      </c>
      <c r="G60" s="16">
        <v>45254</v>
      </c>
      <c r="H60" s="16">
        <v>45254</v>
      </c>
      <c r="I60" s="16">
        <f>H60+90</f>
        <v>45344</v>
      </c>
      <c r="J60" s="16">
        <v>45329</v>
      </c>
      <c r="K60" s="24">
        <v>2.0745617760000004</v>
      </c>
      <c r="L60" s="15" t="s">
        <v>1484</v>
      </c>
      <c r="M60" s="24">
        <v>2.0745617760000004</v>
      </c>
      <c r="N60" s="24">
        <v>2.0745617760000004</v>
      </c>
    </row>
    <row r="61" spans="1:14" ht="43.2">
      <c r="A61" s="21"/>
      <c r="B61" s="13">
        <v>53</v>
      </c>
      <c r="C61" s="14" t="s">
        <v>24</v>
      </c>
      <c r="D61" s="14" t="s">
        <v>80</v>
      </c>
      <c r="E61" s="15" t="s">
        <v>26</v>
      </c>
      <c r="F61" s="15">
        <v>3</v>
      </c>
      <c r="G61" s="16">
        <v>45236</v>
      </c>
      <c r="H61" s="16">
        <v>45206</v>
      </c>
      <c r="I61" s="16">
        <f>H61+365</f>
        <v>45571</v>
      </c>
      <c r="J61" s="16">
        <v>45409</v>
      </c>
      <c r="K61" s="24">
        <v>2.3972500000000001E-2</v>
      </c>
      <c r="L61" s="15" t="s">
        <v>1484</v>
      </c>
      <c r="M61" s="24">
        <v>2.3972500000000001E-2</v>
      </c>
      <c r="N61" s="24">
        <v>2.4754382000000002E-2</v>
      </c>
    </row>
    <row r="62" spans="1:14" ht="43.2">
      <c r="A62" s="21"/>
      <c r="B62" s="13">
        <v>54</v>
      </c>
      <c r="C62" s="14" t="s">
        <v>24</v>
      </c>
      <c r="D62" s="14" t="s">
        <v>81</v>
      </c>
      <c r="E62" s="15" t="s">
        <v>26</v>
      </c>
      <c r="F62" s="15">
        <v>3</v>
      </c>
      <c r="G62" s="16">
        <v>45236</v>
      </c>
      <c r="H62" s="16">
        <v>45236</v>
      </c>
      <c r="I62" s="16">
        <f>H62+365</f>
        <v>45601</v>
      </c>
      <c r="J62" s="16">
        <v>45367</v>
      </c>
      <c r="K62" s="24">
        <v>2.3972500000000001E-2</v>
      </c>
      <c r="L62" s="15" t="s">
        <v>1484</v>
      </c>
      <c r="M62" s="24">
        <v>2.3972500000000001E-2</v>
      </c>
      <c r="N62" s="24">
        <v>2.4674999999999999E-2</v>
      </c>
    </row>
    <row r="63" spans="1:14" ht="43.2">
      <c r="A63" s="21"/>
      <c r="B63" s="13">
        <v>55</v>
      </c>
      <c r="C63" s="14" t="s">
        <v>24</v>
      </c>
      <c r="D63" s="14" t="s">
        <v>82</v>
      </c>
      <c r="E63" s="15" t="s">
        <v>26</v>
      </c>
      <c r="F63" s="15">
        <v>3</v>
      </c>
      <c r="G63" s="16">
        <v>45233</v>
      </c>
      <c r="H63" s="16">
        <v>45233</v>
      </c>
      <c r="I63" s="16">
        <f>H63+365</f>
        <v>45598</v>
      </c>
      <c r="J63" s="16">
        <v>45408</v>
      </c>
      <c r="K63" s="24">
        <v>2.7026720000000001E-2</v>
      </c>
      <c r="L63" s="15" t="s">
        <v>1484</v>
      </c>
      <c r="M63" s="24">
        <v>2.7026720000000001E-2</v>
      </c>
      <c r="N63" s="24">
        <v>2.5452010000000004E-2</v>
      </c>
    </row>
    <row r="64" spans="1:14" ht="28.8">
      <c r="A64" s="21"/>
      <c r="B64" s="13">
        <v>56</v>
      </c>
      <c r="C64" s="14" t="s">
        <v>32</v>
      </c>
      <c r="D64" s="14" t="s">
        <v>83</v>
      </c>
      <c r="E64" s="15" t="s">
        <v>26</v>
      </c>
      <c r="F64" s="15">
        <v>3</v>
      </c>
      <c r="G64" s="16">
        <v>45050</v>
      </c>
      <c r="H64" s="16">
        <v>45050</v>
      </c>
      <c r="I64" s="16"/>
      <c r="J64" s="16">
        <v>45058</v>
      </c>
      <c r="K64" s="24">
        <v>1.9470000000000001E-2</v>
      </c>
      <c r="L64" s="15" t="s">
        <v>1484</v>
      </c>
      <c r="M64" s="24">
        <v>1.9470000000000001E-2</v>
      </c>
      <c r="N64" s="24">
        <v>1.9470000000000001E-2</v>
      </c>
    </row>
    <row r="65" spans="1:14" ht="43.2">
      <c r="A65" s="21"/>
      <c r="B65" s="13">
        <v>57</v>
      </c>
      <c r="C65" s="14" t="s">
        <v>24</v>
      </c>
      <c r="D65" s="14" t="s">
        <v>84</v>
      </c>
      <c r="E65" s="15" t="s">
        <v>30</v>
      </c>
      <c r="F65" s="15">
        <v>1</v>
      </c>
      <c r="G65" s="16">
        <v>44958</v>
      </c>
      <c r="H65" s="16">
        <v>44880</v>
      </c>
      <c r="I65" s="16"/>
      <c r="J65" s="16">
        <v>44988</v>
      </c>
      <c r="K65" s="24">
        <v>3.5990000000000001E-2</v>
      </c>
      <c r="L65" s="15" t="s">
        <v>1484</v>
      </c>
      <c r="M65" s="24">
        <v>3.5990000000000001E-2</v>
      </c>
      <c r="N65" s="24">
        <v>2.7376000000000001E-2</v>
      </c>
    </row>
    <row r="66" spans="1:14" ht="43.2">
      <c r="A66" s="21"/>
      <c r="B66" s="13">
        <v>58</v>
      </c>
      <c r="C66" s="14" t="s">
        <v>24</v>
      </c>
      <c r="D66" s="14" t="s">
        <v>85</v>
      </c>
      <c r="E66" s="15" t="s">
        <v>26</v>
      </c>
      <c r="F66" s="15">
        <v>3</v>
      </c>
      <c r="G66" s="16">
        <v>45233</v>
      </c>
      <c r="H66" s="16">
        <v>45234</v>
      </c>
      <c r="I66" s="16">
        <f>H66+180</f>
        <v>45414</v>
      </c>
      <c r="J66" s="16">
        <v>45426</v>
      </c>
      <c r="K66" s="24">
        <v>2.8601999999999999E-2</v>
      </c>
      <c r="L66" s="15" t="s">
        <v>1484</v>
      </c>
      <c r="M66" s="24">
        <v>2.8601999999999999E-2</v>
      </c>
      <c r="N66" s="24">
        <v>3.0032102000000001E-2</v>
      </c>
    </row>
    <row r="67" spans="1:14" ht="28.8">
      <c r="A67" s="21"/>
      <c r="B67" s="13">
        <v>59</v>
      </c>
      <c r="C67" s="14" t="s">
        <v>32</v>
      </c>
      <c r="D67" s="14" t="s">
        <v>86</v>
      </c>
      <c r="E67" s="15" t="s">
        <v>30</v>
      </c>
      <c r="F67" s="15">
        <v>1</v>
      </c>
      <c r="G67" s="16">
        <v>45173</v>
      </c>
      <c r="H67" s="16">
        <v>45230</v>
      </c>
      <c r="I67" s="16"/>
      <c r="J67" s="16">
        <v>45232</v>
      </c>
      <c r="K67" s="24">
        <v>3.2686E-2</v>
      </c>
      <c r="L67" s="15" t="s">
        <v>1484</v>
      </c>
      <c r="M67" s="24">
        <v>3.2686E-2</v>
      </c>
      <c r="N67" s="24">
        <v>3.2686E-2</v>
      </c>
    </row>
    <row r="68" spans="1:14" ht="28.8">
      <c r="A68" s="21"/>
      <c r="B68" s="13">
        <v>60</v>
      </c>
      <c r="C68" s="14" t="s">
        <v>32</v>
      </c>
      <c r="D68" s="14" t="s">
        <v>87</v>
      </c>
      <c r="E68" s="15" t="s">
        <v>26</v>
      </c>
      <c r="F68" s="15">
        <v>3</v>
      </c>
      <c r="G68" s="16">
        <v>45166</v>
      </c>
      <c r="H68" s="16">
        <v>45349</v>
      </c>
      <c r="I68" s="16">
        <f>H68+45</f>
        <v>45394</v>
      </c>
      <c r="J68" s="16">
        <v>45388</v>
      </c>
      <c r="K68" s="24">
        <v>0.27210800000000002</v>
      </c>
      <c r="L68" s="15" t="s">
        <v>1484</v>
      </c>
      <c r="M68" s="24">
        <v>0.27210800000000002</v>
      </c>
      <c r="N68" s="24">
        <v>0.27186492000000001</v>
      </c>
    </row>
    <row r="69" spans="1:14" ht="43.2">
      <c r="A69" s="21"/>
      <c r="B69" s="13">
        <v>61</v>
      </c>
      <c r="C69" s="14" t="s">
        <v>28</v>
      </c>
      <c r="D69" s="14" t="s">
        <v>88</v>
      </c>
      <c r="E69" s="15" t="s">
        <v>30</v>
      </c>
      <c r="F69" s="15">
        <v>1</v>
      </c>
      <c r="G69" s="16">
        <v>45161</v>
      </c>
      <c r="H69" s="16">
        <v>45156</v>
      </c>
      <c r="I69" s="16"/>
      <c r="J69" s="16">
        <v>45183</v>
      </c>
      <c r="K69" s="24">
        <v>0.205065</v>
      </c>
      <c r="L69" s="15" t="s">
        <v>1484</v>
      </c>
      <c r="M69" s="24">
        <v>0.205065</v>
      </c>
      <c r="N69" s="24">
        <v>5.6506799999999989E-2</v>
      </c>
    </row>
    <row r="70" spans="1:14" ht="43.2">
      <c r="A70" s="21"/>
      <c r="B70" s="13">
        <v>62</v>
      </c>
      <c r="C70" s="14" t="s">
        <v>24</v>
      </c>
      <c r="D70" s="14" t="s">
        <v>89</v>
      </c>
      <c r="E70" s="15" t="s">
        <v>26</v>
      </c>
      <c r="F70" s="15">
        <v>3</v>
      </c>
      <c r="G70" s="16">
        <v>45155</v>
      </c>
      <c r="H70" s="16">
        <v>45158</v>
      </c>
      <c r="I70" s="16">
        <f>H70+365</f>
        <v>45523</v>
      </c>
      <c r="J70" s="16">
        <v>45514</v>
      </c>
      <c r="K70" s="24">
        <v>0.192014244</v>
      </c>
      <c r="L70" s="18" t="s">
        <v>456</v>
      </c>
      <c r="M70" s="24">
        <v>0.192014244</v>
      </c>
      <c r="N70" s="24">
        <v>0.16698253600000004</v>
      </c>
    </row>
    <row r="71" spans="1:14" ht="43.2">
      <c r="A71" s="21"/>
      <c r="B71" s="13">
        <v>63</v>
      </c>
      <c r="C71" s="14" t="s">
        <v>24</v>
      </c>
      <c r="D71" s="14" t="s">
        <v>90</v>
      </c>
      <c r="E71" s="15" t="s">
        <v>26</v>
      </c>
      <c r="F71" s="15">
        <v>3</v>
      </c>
      <c r="G71" s="16">
        <v>45136</v>
      </c>
      <c r="H71" s="16">
        <v>45139</v>
      </c>
      <c r="I71" s="16">
        <f>H71+365</f>
        <v>45504</v>
      </c>
      <c r="J71" s="16">
        <v>45503</v>
      </c>
      <c r="K71" s="24">
        <v>9.8915000000000003E-2</v>
      </c>
      <c r="L71" s="15" t="s">
        <v>1484</v>
      </c>
      <c r="M71" s="24">
        <v>9.8915000000000003E-2</v>
      </c>
      <c r="N71" s="24">
        <v>0.10386075</v>
      </c>
    </row>
    <row r="72" spans="1:14" ht="43.2">
      <c r="A72" s="21"/>
      <c r="B72" s="13">
        <v>64</v>
      </c>
      <c r="C72" s="14" t="s">
        <v>24</v>
      </c>
      <c r="D72" s="14" t="s">
        <v>91</v>
      </c>
      <c r="E72" s="15" t="s">
        <v>26</v>
      </c>
      <c r="F72" s="15">
        <v>3</v>
      </c>
      <c r="G72" s="16">
        <v>45105</v>
      </c>
      <c r="H72" s="16">
        <v>45125</v>
      </c>
      <c r="I72" s="16">
        <f>H72+365</f>
        <v>45490</v>
      </c>
      <c r="J72" s="16">
        <v>45535</v>
      </c>
      <c r="K72" s="24">
        <v>8.1510331000000005E-2</v>
      </c>
      <c r="L72" s="15" t="s">
        <v>1484</v>
      </c>
      <c r="M72" s="24">
        <v>8.1510331000000005E-2</v>
      </c>
      <c r="N72" s="24">
        <v>7.8121414999999986E-2</v>
      </c>
    </row>
    <row r="73" spans="1:14" ht="43.2">
      <c r="A73" s="21"/>
      <c r="B73" s="13">
        <v>65</v>
      </c>
      <c r="C73" s="14" t="s">
        <v>24</v>
      </c>
      <c r="D73" s="14" t="s">
        <v>92</v>
      </c>
      <c r="E73" s="15" t="s">
        <v>26</v>
      </c>
      <c r="F73" s="15">
        <v>3</v>
      </c>
      <c r="G73" s="16">
        <v>45097</v>
      </c>
      <c r="H73" s="16">
        <v>45097</v>
      </c>
      <c r="I73" s="16">
        <f>H73+180</f>
        <v>45277</v>
      </c>
      <c r="J73" s="16">
        <v>45221</v>
      </c>
      <c r="K73" s="24">
        <v>2.9512500000000001E-2</v>
      </c>
      <c r="L73" s="15" t="s">
        <v>1484</v>
      </c>
      <c r="M73" s="24">
        <v>2.9512500000000001E-2</v>
      </c>
      <c r="N73" s="24">
        <v>3.0988126000000001E-2</v>
      </c>
    </row>
    <row r="74" spans="1:14" ht="43.2">
      <c r="A74" s="21"/>
      <c r="B74" s="13">
        <v>66</v>
      </c>
      <c r="C74" s="14" t="s">
        <v>28</v>
      </c>
      <c r="D74" s="14" t="s">
        <v>93</v>
      </c>
      <c r="E74" s="15" t="s">
        <v>30</v>
      </c>
      <c r="F74" s="15">
        <v>1</v>
      </c>
      <c r="G74" s="16">
        <v>45093</v>
      </c>
      <c r="H74" s="16">
        <v>45113</v>
      </c>
      <c r="I74" s="16"/>
      <c r="J74" s="16">
        <v>45156</v>
      </c>
      <c r="K74" s="24">
        <v>2.8334999999999999E-2</v>
      </c>
      <c r="L74" s="15" t="s">
        <v>1484</v>
      </c>
      <c r="M74" s="24">
        <v>2.8334999999999999E-2</v>
      </c>
      <c r="N74" s="24">
        <v>2.7949600000000002E-2</v>
      </c>
    </row>
    <row r="75" spans="1:14" ht="43.2">
      <c r="A75" s="21"/>
      <c r="B75" s="13">
        <v>67</v>
      </c>
      <c r="C75" s="14" t="s">
        <v>24</v>
      </c>
      <c r="D75" s="14" t="s">
        <v>94</v>
      </c>
      <c r="E75" s="15" t="s">
        <v>26</v>
      </c>
      <c r="F75" s="15">
        <v>3</v>
      </c>
      <c r="G75" s="16">
        <v>45084</v>
      </c>
      <c r="H75" s="16">
        <v>45084</v>
      </c>
      <c r="I75" s="16">
        <f>H75+365</f>
        <v>45449</v>
      </c>
      <c r="J75" s="16">
        <v>45382</v>
      </c>
      <c r="K75" s="24">
        <v>0.57017045700000002</v>
      </c>
      <c r="L75" s="18" t="s">
        <v>456</v>
      </c>
      <c r="M75" s="24">
        <v>0.57017045700000002</v>
      </c>
      <c r="N75" s="24">
        <v>0.58069416900000004</v>
      </c>
    </row>
    <row r="76" spans="1:14" ht="43.2">
      <c r="A76" s="21"/>
      <c r="B76" s="13">
        <v>68</v>
      </c>
      <c r="C76" s="14" t="s">
        <v>24</v>
      </c>
      <c r="D76" s="14" t="s">
        <v>95</v>
      </c>
      <c r="E76" s="15" t="s">
        <v>26</v>
      </c>
      <c r="F76" s="15">
        <v>3</v>
      </c>
      <c r="G76" s="16">
        <v>45084</v>
      </c>
      <c r="H76" s="16">
        <v>45078</v>
      </c>
      <c r="I76" s="16">
        <f>H76+365</f>
        <v>45443</v>
      </c>
      <c r="J76" s="16">
        <v>45297</v>
      </c>
      <c r="K76" s="24">
        <v>0.41490593599999998</v>
      </c>
      <c r="L76" s="18" t="s">
        <v>456</v>
      </c>
      <c r="M76" s="24">
        <v>0.41490593599999998</v>
      </c>
      <c r="N76" s="24">
        <v>0.41420937299999999</v>
      </c>
    </row>
    <row r="77" spans="1:14" ht="43.2">
      <c r="A77" s="21"/>
      <c r="B77" s="13">
        <v>69</v>
      </c>
      <c r="C77" s="14" t="s">
        <v>28</v>
      </c>
      <c r="D77" s="14" t="s">
        <v>96</v>
      </c>
      <c r="E77" s="15" t="s">
        <v>30</v>
      </c>
      <c r="F77" s="15">
        <v>1</v>
      </c>
      <c r="G77" s="16">
        <v>45083</v>
      </c>
      <c r="H77" s="16">
        <v>45080</v>
      </c>
      <c r="I77" s="16"/>
      <c r="J77" s="16">
        <v>45087</v>
      </c>
      <c r="K77" s="24">
        <v>4.1047199999999999E-2</v>
      </c>
      <c r="L77" s="15" t="s">
        <v>1484</v>
      </c>
      <c r="M77" s="24">
        <v>4.1047199999999999E-2</v>
      </c>
      <c r="N77" s="24">
        <v>4.1047199999999999E-2</v>
      </c>
    </row>
    <row r="78" spans="1:14" ht="43.2">
      <c r="A78" s="21"/>
      <c r="B78" s="13">
        <v>70</v>
      </c>
      <c r="C78" s="14" t="s">
        <v>24</v>
      </c>
      <c r="D78" s="14" t="s">
        <v>97</v>
      </c>
      <c r="E78" s="15" t="s">
        <v>26</v>
      </c>
      <c r="F78" s="15">
        <v>3</v>
      </c>
      <c r="G78" s="16">
        <v>45077</v>
      </c>
      <c r="H78" s="16">
        <v>45078</v>
      </c>
      <c r="I78" s="16">
        <f>H78+180</f>
        <v>45258</v>
      </c>
      <c r="J78" s="16">
        <v>45260</v>
      </c>
      <c r="K78" s="24">
        <v>3.2832517999999998E-2</v>
      </c>
      <c r="L78" s="15" t="s">
        <v>1484</v>
      </c>
      <c r="M78" s="24">
        <v>3.2832517999999998E-2</v>
      </c>
      <c r="N78" s="24">
        <v>3.2832500000000001E-2</v>
      </c>
    </row>
    <row r="79" spans="1:14" ht="43.2">
      <c r="A79" s="21"/>
      <c r="B79" s="13">
        <v>71</v>
      </c>
      <c r="C79" s="14" t="s">
        <v>24</v>
      </c>
      <c r="D79" s="14" t="s">
        <v>98</v>
      </c>
      <c r="E79" s="15" t="s">
        <v>26</v>
      </c>
      <c r="F79" s="15">
        <v>3</v>
      </c>
      <c r="G79" s="16">
        <v>45056</v>
      </c>
      <c r="H79" s="16">
        <v>45083</v>
      </c>
      <c r="I79" s="16">
        <f>H79+270</f>
        <v>45353</v>
      </c>
      <c r="J79" s="16">
        <v>45260</v>
      </c>
      <c r="K79" s="24">
        <v>2.8428088000000001E-2</v>
      </c>
      <c r="L79" s="15" t="s">
        <v>1484</v>
      </c>
      <c r="M79" s="24">
        <v>2.8428088000000001E-2</v>
      </c>
      <c r="N79" s="24">
        <v>2.8428088000000001E-2</v>
      </c>
    </row>
    <row r="80" spans="1:14" ht="43.2">
      <c r="A80" s="21"/>
      <c r="B80" s="13">
        <v>72</v>
      </c>
      <c r="C80" s="14" t="s">
        <v>24</v>
      </c>
      <c r="D80" s="14" t="s">
        <v>99</v>
      </c>
      <c r="E80" s="15" t="s">
        <v>26</v>
      </c>
      <c r="F80" s="15">
        <v>3</v>
      </c>
      <c r="G80" s="16">
        <v>45050</v>
      </c>
      <c r="H80" s="16">
        <v>45050</v>
      </c>
      <c r="I80" s="16"/>
      <c r="J80" s="16">
        <v>45085</v>
      </c>
      <c r="K80" s="24">
        <v>8.9500059999999999E-3</v>
      </c>
      <c r="L80" s="15" t="s">
        <v>1484</v>
      </c>
      <c r="M80" s="24">
        <v>8.9500059999999999E-3</v>
      </c>
      <c r="N80" s="24">
        <v>8.9500059999999999E-3</v>
      </c>
    </row>
    <row r="81" spans="1:14" ht="28.8">
      <c r="A81" s="21"/>
      <c r="B81" s="13">
        <v>73</v>
      </c>
      <c r="C81" s="14" t="s">
        <v>32</v>
      </c>
      <c r="D81" s="14" t="s">
        <v>100</v>
      </c>
      <c r="E81" s="15" t="s">
        <v>26</v>
      </c>
      <c r="F81" s="15">
        <v>3</v>
      </c>
      <c r="G81" s="16">
        <v>45044</v>
      </c>
      <c r="H81" s="16">
        <v>45078</v>
      </c>
      <c r="I81" s="16">
        <f>H81+120</f>
        <v>45198</v>
      </c>
      <c r="J81" s="16">
        <v>45747</v>
      </c>
      <c r="K81" s="24">
        <v>0.26499850000000003</v>
      </c>
      <c r="L81" s="15" t="s">
        <v>1484</v>
      </c>
      <c r="M81" s="24">
        <v>0.26499850000000003</v>
      </c>
      <c r="N81" s="24">
        <v>0.13789598</v>
      </c>
    </row>
    <row r="82" spans="1:14" ht="43.2">
      <c r="A82" s="21"/>
      <c r="B82" s="13">
        <v>74</v>
      </c>
      <c r="C82" s="14" t="s">
        <v>24</v>
      </c>
      <c r="D82" s="14" t="s">
        <v>101</v>
      </c>
      <c r="E82" s="15" t="s">
        <v>26</v>
      </c>
      <c r="F82" s="15">
        <v>3</v>
      </c>
      <c r="G82" s="16">
        <v>45043</v>
      </c>
      <c r="H82" s="16">
        <v>45078</v>
      </c>
      <c r="I82" s="16">
        <f>H82+270</f>
        <v>45348</v>
      </c>
      <c r="J82" s="16">
        <v>45199</v>
      </c>
      <c r="K82" s="24">
        <v>2.9204292E-2</v>
      </c>
      <c r="L82" s="15" t="s">
        <v>1484</v>
      </c>
      <c r="M82" s="24">
        <v>2.9204292E-2</v>
      </c>
      <c r="N82" s="24">
        <v>1.6174683999999998E-2</v>
      </c>
    </row>
    <row r="83" spans="1:14" ht="43.2">
      <c r="A83" s="21"/>
      <c r="B83" s="13">
        <v>75</v>
      </c>
      <c r="C83" s="14" t="s">
        <v>24</v>
      </c>
      <c r="D83" s="14" t="s">
        <v>102</v>
      </c>
      <c r="E83" s="15" t="s">
        <v>26</v>
      </c>
      <c r="F83" s="15">
        <v>3</v>
      </c>
      <c r="G83" s="16">
        <v>45037</v>
      </c>
      <c r="H83" s="16">
        <v>45037</v>
      </c>
      <c r="I83" s="16"/>
      <c r="J83" s="16">
        <v>45034</v>
      </c>
      <c r="K83" s="24">
        <v>8.0999920000000003E-3</v>
      </c>
      <c r="L83" s="15" t="s">
        <v>1484</v>
      </c>
      <c r="M83" s="24">
        <v>8.0999920000000003E-3</v>
      </c>
      <c r="N83" s="24">
        <v>8.0999920000000003E-3</v>
      </c>
    </row>
    <row r="84" spans="1:14" ht="43.2">
      <c r="A84" s="21"/>
      <c r="B84" s="13">
        <v>76</v>
      </c>
      <c r="C84" s="14" t="s">
        <v>24</v>
      </c>
      <c r="D84" s="14" t="s">
        <v>103</v>
      </c>
      <c r="E84" s="15" t="s">
        <v>26</v>
      </c>
      <c r="F84" s="15">
        <v>3</v>
      </c>
      <c r="G84" s="16">
        <v>45009</v>
      </c>
      <c r="H84" s="16">
        <v>45017</v>
      </c>
      <c r="I84" s="16">
        <f>H84+120</f>
        <v>45137</v>
      </c>
      <c r="J84" s="16">
        <v>45138</v>
      </c>
      <c r="K84" s="24">
        <v>3.4692000000000001E-2</v>
      </c>
      <c r="L84" s="15" t="s">
        <v>1484</v>
      </c>
      <c r="M84" s="24">
        <v>3.4692000000000001E-2</v>
      </c>
      <c r="N84" s="24">
        <v>3.4692000000000001E-2</v>
      </c>
    </row>
    <row r="85" spans="1:14" ht="43.2">
      <c r="A85" s="21"/>
      <c r="B85" s="13">
        <v>77</v>
      </c>
      <c r="C85" s="14" t="s">
        <v>24</v>
      </c>
      <c r="D85" s="14" t="s">
        <v>104</v>
      </c>
      <c r="E85" s="15" t="s">
        <v>26</v>
      </c>
      <c r="F85" s="15">
        <v>3</v>
      </c>
      <c r="G85" s="16">
        <v>45006</v>
      </c>
      <c r="H85" s="16">
        <v>45006</v>
      </c>
      <c r="I85" s="16"/>
      <c r="J85" s="16">
        <v>45020</v>
      </c>
      <c r="K85" s="24">
        <v>3.9600800000000004E-3</v>
      </c>
      <c r="L85" s="15" t="s">
        <v>1484</v>
      </c>
      <c r="M85" s="24">
        <v>3.9600800000000004E-3</v>
      </c>
      <c r="N85" s="24">
        <v>3.9600800000000004E-3</v>
      </c>
    </row>
    <row r="86" spans="1:14" ht="43.2">
      <c r="A86" s="21"/>
      <c r="B86" s="13">
        <v>78</v>
      </c>
      <c r="C86" s="14" t="s">
        <v>24</v>
      </c>
      <c r="D86" s="14" t="s">
        <v>105</v>
      </c>
      <c r="E86" s="15" t="s">
        <v>26</v>
      </c>
      <c r="F86" s="15">
        <v>3</v>
      </c>
      <c r="G86" s="16">
        <v>45006</v>
      </c>
      <c r="H86" s="16">
        <v>45006</v>
      </c>
      <c r="I86" s="16"/>
      <c r="J86" s="16">
        <v>45029</v>
      </c>
      <c r="K86" s="24">
        <v>3.2249400000000004E-3</v>
      </c>
      <c r="L86" s="15" t="s">
        <v>1484</v>
      </c>
      <c r="M86" s="24">
        <v>3.2249400000000004E-3</v>
      </c>
      <c r="N86" s="24">
        <v>3.2249399999999999E-3</v>
      </c>
    </row>
    <row r="87" spans="1:14" ht="43.2">
      <c r="A87" s="21"/>
      <c r="B87" s="13">
        <v>79</v>
      </c>
      <c r="C87" s="14" t="s">
        <v>24</v>
      </c>
      <c r="D87" s="14" t="s">
        <v>106</v>
      </c>
      <c r="E87" s="15" t="s">
        <v>26</v>
      </c>
      <c r="F87" s="15">
        <v>3</v>
      </c>
      <c r="G87" s="16">
        <v>44987</v>
      </c>
      <c r="H87" s="16">
        <v>44988</v>
      </c>
      <c r="I87" s="16">
        <f>H87+180</f>
        <v>45168</v>
      </c>
      <c r="J87" s="16">
        <v>45230</v>
      </c>
      <c r="K87" s="24">
        <v>2.862E-2</v>
      </c>
      <c r="L87" s="15" t="s">
        <v>1484</v>
      </c>
      <c r="M87" s="24">
        <v>2.862E-2</v>
      </c>
      <c r="N87" s="24">
        <v>3.0051000000000001E-2</v>
      </c>
    </row>
    <row r="88" spans="1:14" ht="43.2">
      <c r="A88" s="21"/>
      <c r="B88" s="13">
        <v>80</v>
      </c>
      <c r="C88" s="14" t="s">
        <v>24</v>
      </c>
      <c r="D88" s="14" t="s">
        <v>107</v>
      </c>
      <c r="E88" s="15" t="s">
        <v>26</v>
      </c>
      <c r="F88" s="15">
        <v>3</v>
      </c>
      <c r="G88" s="16">
        <v>44987</v>
      </c>
      <c r="H88" s="16">
        <v>44987</v>
      </c>
      <c r="I88" s="16">
        <f>H88+30</f>
        <v>45017</v>
      </c>
      <c r="J88" s="16">
        <v>45022</v>
      </c>
      <c r="K88" s="24">
        <v>2.4479572000000002E-2</v>
      </c>
      <c r="L88" s="15" t="s">
        <v>1484</v>
      </c>
      <c r="M88" s="24">
        <v>2.4479572000000002E-2</v>
      </c>
      <c r="N88" s="24">
        <v>2.4479572000000002E-2</v>
      </c>
    </row>
    <row r="89" spans="1:14" ht="43.2">
      <c r="A89" s="21"/>
      <c r="B89" s="13">
        <v>81</v>
      </c>
      <c r="C89" s="14" t="s">
        <v>24</v>
      </c>
      <c r="D89" s="14" t="s">
        <v>108</v>
      </c>
      <c r="E89" s="15" t="s">
        <v>26</v>
      </c>
      <c r="F89" s="15">
        <v>3</v>
      </c>
      <c r="G89" s="16">
        <v>44971</v>
      </c>
      <c r="H89" s="16">
        <v>44972</v>
      </c>
      <c r="I89" s="16">
        <f>H89+180</f>
        <v>45152</v>
      </c>
      <c r="J89" s="16">
        <v>45096</v>
      </c>
      <c r="K89" s="24">
        <v>2.9512500000000001E-2</v>
      </c>
      <c r="L89" s="15" t="s">
        <v>1484</v>
      </c>
      <c r="M89" s="24">
        <v>2.9512500000000001E-2</v>
      </c>
      <c r="N89" s="24">
        <v>3.0988126000000001E-2</v>
      </c>
    </row>
    <row r="90" spans="1:14" ht="43.2">
      <c r="A90" s="21"/>
      <c r="B90" s="13">
        <v>82</v>
      </c>
      <c r="C90" s="14" t="s">
        <v>24</v>
      </c>
      <c r="D90" s="14" t="s">
        <v>109</v>
      </c>
      <c r="E90" s="15" t="s">
        <v>26</v>
      </c>
      <c r="F90" s="15">
        <v>3</v>
      </c>
      <c r="G90" s="16">
        <v>44963</v>
      </c>
      <c r="H90" s="16">
        <v>44963</v>
      </c>
      <c r="I90" s="16">
        <f>H90+45</f>
        <v>45008</v>
      </c>
      <c r="J90" s="16">
        <v>45135</v>
      </c>
      <c r="K90" s="24">
        <v>0.16885800000000001</v>
      </c>
      <c r="L90" s="15" t="s">
        <v>1484</v>
      </c>
      <c r="M90" s="24">
        <v>0.16885800000000001</v>
      </c>
      <c r="N90" s="24">
        <v>0.17583593</v>
      </c>
    </row>
    <row r="91" spans="1:14" ht="28.8">
      <c r="A91" s="21"/>
      <c r="B91" s="13">
        <v>83</v>
      </c>
      <c r="C91" s="14" t="s">
        <v>32</v>
      </c>
      <c r="D91" s="14" t="s">
        <v>110</v>
      </c>
      <c r="E91" s="15" t="s">
        <v>30</v>
      </c>
      <c r="F91" s="15">
        <v>1</v>
      </c>
      <c r="G91" s="16">
        <v>44956</v>
      </c>
      <c r="H91" s="16">
        <v>44956</v>
      </c>
      <c r="I91" s="16"/>
      <c r="J91" s="16">
        <v>44946</v>
      </c>
      <c r="K91" s="24">
        <v>8.26E-3</v>
      </c>
      <c r="L91" s="15" t="s">
        <v>1484</v>
      </c>
      <c r="M91" s="24">
        <v>8.26E-3</v>
      </c>
      <c r="N91" s="24">
        <v>8.26E-3</v>
      </c>
    </row>
    <row r="92" spans="1:14" ht="28.8">
      <c r="A92" s="21"/>
      <c r="B92" s="13">
        <v>84</v>
      </c>
      <c r="C92" s="14" t="s">
        <v>32</v>
      </c>
      <c r="D92" s="14" t="s">
        <v>111</v>
      </c>
      <c r="E92" s="15" t="s">
        <v>26</v>
      </c>
      <c r="F92" s="15">
        <v>3</v>
      </c>
      <c r="G92" s="16">
        <v>44950</v>
      </c>
      <c r="H92" s="16">
        <v>44950</v>
      </c>
      <c r="I92" s="16">
        <f>H92+30</f>
        <v>44980</v>
      </c>
      <c r="J92" s="16">
        <v>44951</v>
      </c>
      <c r="K92" s="24">
        <v>1.3591239999999999E-2</v>
      </c>
      <c r="L92" s="15" t="s">
        <v>1484</v>
      </c>
      <c r="M92" s="24">
        <v>1.3591239999999999E-2</v>
      </c>
      <c r="N92" s="24">
        <v>1.3591239999999999E-2</v>
      </c>
    </row>
    <row r="93" spans="1:14" ht="28.8">
      <c r="A93" s="21"/>
      <c r="B93" s="13">
        <v>85</v>
      </c>
      <c r="C93" s="14" t="s">
        <v>32</v>
      </c>
      <c r="D93" s="14" t="s">
        <v>112</v>
      </c>
      <c r="E93" s="15" t="s">
        <v>26</v>
      </c>
      <c r="F93" s="15">
        <v>3</v>
      </c>
      <c r="G93" s="16">
        <v>44946</v>
      </c>
      <c r="H93" s="16">
        <v>44986</v>
      </c>
      <c r="I93" s="16">
        <f>H93+365</f>
        <v>45351</v>
      </c>
      <c r="J93" s="16">
        <v>44989</v>
      </c>
      <c r="K93" s="24">
        <v>3.2473599999999998E-2</v>
      </c>
      <c r="L93" s="15" t="s">
        <v>1484</v>
      </c>
      <c r="M93" s="24">
        <v>3.2473599999999998E-2</v>
      </c>
      <c r="N93" s="24">
        <v>3.2311232000000002E-2</v>
      </c>
    </row>
    <row r="94" spans="1:14" ht="28.8">
      <c r="A94" s="21"/>
      <c r="B94" s="13">
        <v>86</v>
      </c>
      <c r="C94" s="14" t="s">
        <v>32</v>
      </c>
      <c r="D94" s="14" t="s">
        <v>113</v>
      </c>
      <c r="E94" s="15" t="s">
        <v>26</v>
      </c>
      <c r="F94" s="15">
        <v>3</v>
      </c>
      <c r="G94" s="16">
        <v>44945</v>
      </c>
      <c r="H94" s="16">
        <v>44945</v>
      </c>
      <c r="I94" s="16">
        <f>H94+30</f>
        <v>44975</v>
      </c>
      <c r="J94" s="16">
        <v>44942</v>
      </c>
      <c r="K94" s="24">
        <v>1.9470000000000001E-2</v>
      </c>
      <c r="L94" s="15" t="s">
        <v>1484</v>
      </c>
      <c r="M94" s="24">
        <v>1.9470000000000001E-2</v>
      </c>
      <c r="N94" s="24">
        <v>1.9470000000000001E-2</v>
      </c>
    </row>
    <row r="95" spans="1:14" ht="43.2">
      <c r="A95" s="21"/>
      <c r="B95" s="13">
        <v>87</v>
      </c>
      <c r="C95" s="14" t="s">
        <v>28</v>
      </c>
      <c r="D95" s="14" t="s">
        <v>114</v>
      </c>
      <c r="E95" s="15" t="s">
        <v>26</v>
      </c>
      <c r="F95" s="15">
        <v>3</v>
      </c>
      <c r="G95" s="16">
        <v>44937</v>
      </c>
      <c r="H95" s="16">
        <v>44958</v>
      </c>
      <c r="I95" s="16">
        <f>H95+180</f>
        <v>45138</v>
      </c>
      <c r="J95" s="16">
        <v>45473</v>
      </c>
      <c r="K95" s="24">
        <v>5.0658815999999995E-2</v>
      </c>
      <c r="L95" s="15" t="s">
        <v>1484</v>
      </c>
      <c r="M95" s="24">
        <v>5.0658815999999995E-2</v>
      </c>
      <c r="N95" s="24">
        <v>4.8710400000000001E-2</v>
      </c>
    </row>
    <row r="96" spans="1:14" ht="43.2">
      <c r="A96" s="21"/>
      <c r="B96" s="13">
        <v>88</v>
      </c>
      <c r="C96" s="14" t="s">
        <v>24</v>
      </c>
      <c r="D96" s="14" t="s">
        <v>115</v>
      </c>
      <c r="E96" s="15" t="s">
        <v>26</v>
      </c>
      <c r="F96" s="15">
        <v>3</v>
      </c>
      <c r="G96" s="16">
        <v>44937</v>
      </c>
      <c r="H96" s="16">
        <v>44983</v>
      </c>
      <c r="I96" s="16">
        <f>H96+365</f>
        <v>45348</v>
      </c>
      <c r="J96" s="16">
        <v>45421</v>
      </c>
      <c r="K96" s="24">
        <v>0.16056609199999999</v>
      </c>
      <c r="L96" s="15" t="s">
        <v>1484</v>
      </c>
      <c r="M96" s="24">
        <v>0.16056609199999999</v>
      </c>
      <c r="N96" s="24">
        <v>0.14379773000000001</v>
      </c>
    </row>
    <row r="97" spans="1:14" ht="43.2">
      <c r="A97" s="21"/>
      <c r="B97" s="13">
        <v>89</v>
      </c>
      <c r="C97" s="14" t="s">
        <v>24</v>
      </c>
      <c r="D97" s="14" t="s">
        <v>116</v>
      </c>
      <c r="E97" s="15" t="s">
        <v>26</v>
      </c>
      <c r="F97" s="15">
        <v>3</v>
      </c>
      <c r="G97" s="16">
        <v>44935</v>
      </c>
      <c r="H97" s="16">
        <v>44936</v>
      </c>
      <c r="I97" s="16">
        <f>H97+180</f>
        <v>45116</v>
      </c>
      <c r="J97" s="16">
        <v>45116</v>
      </c>
      <c r="K97" s="24">
        <v>1.2295467999999999E-2</v>
      </c>
      <c r="L97" s="15" t="s">
        <v>1484</v>
      </c>
      <c r="M97" s="24">
        <v>1.2295467999999999E-2</v>
      </c>
      <c r="N97" s="24">
        <v>1.2295467999999999E-2</v>
      </c>
    </row>
    <row r="98" spans="1:14" ht="43.2">
      <c r="A98" s="21"/>
      <c r="B98" s="13">
        <v>90</v>
      </c>
      <c r="C98" s="14" t="s">
        <v>117</v>
      </c>
      <c r="D98" s="14" t="s">
        <v>118</v>
      </c>
      <c r="E98" s="15" t="s">
        <v>26</v>
      </c>
      <c r="F98" s="15">
        <v>3</v>
      </c>
      <c r="G98" s="16">
        <v>44928</v>
      </c>
      <c r="H98" s="16">
        <v>44928</v>
      </c>
      <c r="I98" s="16"/>
      <c r="J98" s="16">
        <v>44944</v>
      </c>
      <c r="K98" s="24">
        <v>3.5140400000000002E-2</v>
      </c>
      <c r="L98" s="15" t="s">
        <v>1484</v>
      </c>
      <c r="M98" s="24">
        <v>3.5140400000000002E-2</v>
      </c>
      <c r="N98" s="24">
        <v>3.5140400000000002E-2</v>
      </c>
    </row>
    <row r="99" spans="1:14" ht="43.2">
      <c r="A99" s="21"/>
      <c r="B99" s="13">
        <v>91</v>
      </c>
      <c r="C99" s="14" t="s">
        <v>24</v>
      </c>
      <c r="D99" s="14" t="s">
        <v>119</v>
      </c>
      <c r="E99" s="15" t="s">
        <v>26</v>
      </c>
      <c r="F99" s="15">
        <v>3</v>
      </c>
      <c r="G99" s="16">
        <v>44918</v>
      </c>
      <c r="H99" s="16">
        <v>44904</v>
      </c>
      <c r="I99" s="16">
        <f>H99+365</f>
        <v>45269</v>
      </c>
      <c r="J99" s="16">
        <v>45258</v>
      </c>
      <c r="K99" s="24">
        <v>0.14350199999999999</v>
      </c>
      <c r="L99" s="15" t="s">
        <v>1484</v>
      </c>
      <c r="M99" s="24">
        <v>0.14350199999999999</v>
      </c>
      <c r="N99" s="24">
        <v>0.15061284200000002</v>
      </c>
    </row>
    <row r="100" spans="1:14" ht="43.2">
      <c r="A100" s="21"/>
      <c r="B100" s="13">
        <v>92</v>
      </c>
      <c r="C100" s="14" t="s">
        <v>24</v>
      </c>
      <c r="D100" s="14" t="s">
        <v>120</v>
      </c>
      <c r="E100" s="15" t="s">
        <v>26</v>
      </c>
      <c r="F100" s="15">
        <v>3</v>
      </c>
      <c r="G100" s="16">
        <v>44918</v>
      </c>
      <c r="H100" s="16">
        <v>44771</v>
      </c>
      <c r="I100" s="16">
        <f>H100+365</f>
        <v>45136</v>
      </c>
      <c r="J100" s="16">
        <v>45112</v>
      </c>
      <c r="K100" s="24">
        <v>2.3975199999999999E-2</v>
      </c>
      <c r="L100" s="15" t="s">
        <v>1484</v>
      </c>
      <c r="M100" s="24">
        <v>2.3975199999999999E-2</v>
      </c>
      <c r="N100" s="24">
        <v>2.6328539999999998E-2</v>
      </c>
    </row>
    <row r="101" spans="1:14" ht="43.2">
      <c r="A101" s="21"/>
      <c r="B101" s="13">
        <v>93</v>
      </c>
      <c r="C101" s="14" t="s">
        <v>117</v>
      </c>
      <c r="D101" s="14" t="s">
        <v>121</v>
      </c>
      <c r="E101" s="15" t="s">
        <v>26</v>
      </c>
      <c r="F101" s="15">
        <v>3</v>
      </c>
      <c r="G101" s="16">
        <v>44918</v>
      </c>
      <c r="H101" s="16">
        <v>44918</v>
      </c>
      <c r="I101" s="16">
        <f>H101+180</f>
        <v>45098</v>
      </c>
      <c r="J101" s="16">
        <v>44988</v>
      </c>
      <c r="K101" s="24">
        <v>3.4336384000000005E-2</v>
      </c>
      <c r="L101" s="15" t="s">
        <v>1484</v>
      </c>
      <c r="M101" s="24">
        <v>3.4336384000000005E-2</v>
      </c>
      <c r="N101" s="24">
        <v>3.4336384000000005E-2</v>
      </c>
    </row>
    <row r="102" spans="1:14" ht="43.2">
      <c r="A102" s="21"/>
      <c r="B102" s="13">
        <v>94</v>
      </c>
      <c r="C102" s="14" t="s">
        <v>24</v>
      </c>
      <c r="D102" s="14" t="s">
        <v>122</v>
      </c>
      <c r="E102" s="15" t="s">
        <v>26</v>
      </c>
      <c r="F102" s="15">
        <v>3</v>
      </c>
      <c r="G102" s="16">
        <v>44901</v>
      </c>
      <c r="H102" s="16">
        <v>44902</v>
      </c>
      <c r="I102" s="16">
        <f>H102+365</f>
        <v>45267</v>
      </c>
      <c r="J102" s="16">
        <v>45046</v>
      </c>
      <c r="K102" s="24">
        <v>4.40983E-2</v>
      </c>
      <c r="L102" s="15" t="s">
        <v>1484</v>
      </c>
      <c r="M102" s="24">
        <v>4.40983E-2</v>
      </c>
      <c r="N102" s="24">
        <v>4.0988764000000004E-2</v>
      </c>
    </row>
    <row r="103" spans="1:14" ht="43.2">
      <c r="A103" s="21"/>
      <c r="B103" s="13">
        <v>95</v>
      </c>
      <c r="C103" s="14" t="s">
        <v>24</v>
      </c>
      <c r="D103" s="14" t="s">
        <v>123</v>
      </c>
      <c r="E103" s="15" t="s">
        <v>26</v>
      </c>
      <c r="F103" s="15">
        <v>3</v>
      </c>
      <c r="G103" s="16">
        <v>44897</v>
      </c>
      <c r="H103" s="16">
        <v>44897</v>
      </c>
      <c r="I103" s="16"/>
      <c r="J103" s="16">
        <v>44929</v>
      </c>
      <c r="K103" s="24">
        <v>2.9880785999999999E-2</v>
      </c>
      <c r="L103" s="15" t="s">
        <v>1484</v>
      </c>
      <c r="M103" s="24">
        <v>2.9880785999999999E-2</v>
      </c>
      <c r="N103" s="24">
        <v>2.9880785999999999E-2</v>
      </c>
    </row>
    <row r="104" spans="1:14" ht="43.2">
      <c r="A104" s="21"/>
      <c r="B104" s="13">
        <v>96</v>
      </c>
      <c r="C104" s="14" t="s">
        <v>24</v>
      </c>
      <c r="D104" s="14" t="s">
        <v>124</v>
      </c>
      <c r="E104" s="15" t="s">
        <v>30</v>
      </c>
      <c r="F104" s="15">
        <v>1</v>
      </c>
      <c r="G104" s="16">
        <v>44894</v>
      </c>
      <c r="H104" s="16">
        <v>44927</v>
      </c>
      <c r="I104" s="16">
        <f>H104+365</f>
        <v>45292</v>
      </c>
      <c r="J104" s="16">
        <v>45260</v>
      </c>
      <c r="K104" s="24">
        <v>2.0999279999999998</v>
      </c>
      <c r="L104" s="15" t="s">
        <v>1484</v>
      </c>
      <c r="M104" s="24">
        <v>2.0999279999999998</v>
      </c>
      <c r="N104" s="24">
        <v>1.8707270420000002</v>
      </c>
    </row>
    <row r="105" spans="1:14" ht="43.2">
      <c r="A105" s="21"/>
      <c r="B105" s="13">
        <v>97</v>
      </c>
      <c r="C105" s="14" t="s">
        <v>24</v>
      </c>
      <c r="D105" s="14" t="s">
        <v>125</v>
      </c>
      <c r="E105" s="15" t="s">
        <v>26</v>
      </c>
      <c r="F105" s="15">
        <v>3</v>
      </c>
      <c r="G105" s="16">
        <v>44894</v>
      </c>
      <c r="H105" s="16">
        <v>44894</v>
      </c>
      <c r="I105" s="16"/>
      <c r="J105" s="16">
        <v>44894</v>
      </c>
      <c r="K105" s="24">
        <v>1.9477499999999998E-2</v>
      </c>
      <c r="L105" s="15" t="s">
        <v>1484</v>
      </c>
      <c r="M105" s="24">
        <v>1.9477499999999998E-2</v>
      </c>
      <c r="N105" s="24">
        <v>1.9477501000000001E-2</v>
      </c>
    </row>
    <row r="106" spans="1:14" ht="43.2">
      <c r="A106" s="21"/>
      <c r="B106" s="13">
        <v>98</v>
      </c>
      <c r="C106" s="14" t="s">
        <v>24</v>
      </c>
      <c r="D106" s="14" t="s">
        <v>126</v>
      </c>
      <c r="E106" s="15" t="s">
        <v>26</v>
      </c>
      <c r="F106" s="15">
        <v>3</v>
      </c>
      <c r="G106" s="16">
        <v>44890</v>
      </c>
      <c r="H106" s="16">
        <v>44894</v>
      </c>
      <c r="I106" s="16">
        <f>H106+180</f>
        <v>45074</v>
      </c>
      <c r="J106" s="16">
        <v>44898</v>
      </c>
      <c r="K106" s="24">
        <v>2.8462000000000001E-2</v>
      </c>
      <c r="L106" s="15" t="s">
        <v>1484</v>
      </c>
      <c r="M106" s="24">
        <v>2.8462000000000001E-2</v>
      </c>
      <c r="N106" s="24">
        <v>2.8462000000000001E-2</v>
      </c>
    </row>
    <row r="107" spans="1:14" ht="43.2">
      <c r="A107" s="21"/>
      <c r="B107" s="13">
        <v>99</v>
      </c>
      <c r="C107" s="14" t="s">
        <v>24</v>
      </c>
      <c r="D107" s="14" t="s">
        <v>127</v>
      </c>
      <c r="E107" s="15" t="s">
        <v>26</v>
      </c>
      <c r="F107" s="15">
        <v>3</v>
      </c>
      <c r="G107" s="16">
        <v>44882</v>
      </c>
      <c r="H107" s="16">
        <v>44882</v>
      </c>
      <c r="I107" s="16">
        <f>H107+30</f>
        <v>44912</v>
      </c>
      <c r="J107" s="16">
        <v>45121</v>
      </c>
      <c r="K107" s="24">
        <v>3.3128499999999998E-2</v>
      </c>
      <c r="L107" s="15" t="s">
        <v>1484</v>
      </c>
      <c r="M107" s="24">
        <v>3.3128499999999998E-2</v>
      </c>
      <c r="N107" s="24">
        <v>3.3128499999999998E-2</v>
      </c>
    </row>
    <row r="108" spans="1:14" ht="43.2">
      <c r="A108" s="21"/>
      <c r="B108" s="13">
        <v>100</v>
      </c>
      <c r="C108" s="14" t="s">
        <v>24</v>
      </c>
      <c r="D108" s="14" t="s">
        <v>128</v>
      </c>
      <c r="E108" s="15" t="s">
        <v>26</v>
      </c>
      <c r="F108" s="15">
        <v>3</v>
      </c>
      <c r="G108" s="16">
        <v>44882</v>
      </c>
      <c r="H108" s="16">
        <v>44882</v>
      </c>
      <c r="I108" s="16">
        <f>H108+180</f>
        <v>45062</v>
      </c>
      <c r="J108" s="16">
        <v>44926</v>
      </c>
      <c r="K108" s="24">
        <v>3.0152303999999998E-2</v>
      </c>
      <c r="L108" s="15" t="s">
        <v>1484</v>
      </c>
      <c r="M108" s="24">
        <v>3.0152303999999998E-2</v>
      </c>
      <c r="N108" s="24">
        <v>3.0152303999999998E-2</v>
      </c>
    </row>
    <row r="109" spans="1:14" ht="43.2">
      <c r="A109" s="21"/>
      <c r="B109" s="13">
        <v>101</v>
      </c>
      <c r="C109" s="14" t="s">
        <v>24</v>
      </c>
      <c r="D109" s="14" t="s">
        <v>129</v>
      </c>
      <c r="E109" s="15" t="s">
        <v>26</v>
      </c>
      <c r="F109" s="15">
        <v>3</v>
      </c>
      <c r="G109" s="16">
        <v>44855</v>
      </c>
      <c r="H109" s="16">
        <v>44835</v>
      </c>
      <c r="I109" s="16">
        <f>H109+365</f>
        <v>45200</v>
      </c>
      <c r="J109" s="16">
        <v>45046</v>
      </c>
      <c r="K109" s="24">
        <v>3.29751E-2</v>
      </c>
      <c r="L109" s="15" t="s">
        <v>1484</v>
      </c>
      <c r="M109" s="24">
        <v>3.29751E-2</v>
      </c>
      <c r="N109" s="24">
        <v>3.29751E-2</v>
      </c>
    </row>
    <row r="110" spans="1:14" ht="43.2">
      <c r="A110" s="21"/>
      <c r="B110" s="13">
        <v>102</v>
      </c>
      <c r="C110" s="14" t="s">
        <v>32</v>
      </c>
      <c r="D110" s="14" t="s">
        <v>130</v>
      </c>
      <c r="E110" s="15" t="s">
        <v>26</v>
      </c>
      <c r="F110" s="15">
        <v>3</v>
      </c>
      <c r="G110" s="16">
        <v>44852</v>
      </c>
      <c r="H110" s="16">
        <v>44852</v>
      </c>
      <c r="I110" s="16">
        <f>H110+30</f>
        <v>44882</v>
      </c>
      <c r="J110" s="16">
        <v>44924</v>
      </c>
      <c r="K110" s="24">
        <v>4.9061921999999994E-2</v>
      </c>
      <c r="L110" s="15" t="s">
        <v>1484</v>
      </c>
      <c r="M110" s="24">
        <v>4.9061921999999994E-2</v>
      </c>
      <c r="N110" s="24">
        <v>4.9061921999999994E-2</v>
      </c>
    </row>
    <row r="111" spans="1:14" ht="28.8">
      <c r="A111" s="21"/>
      <c r="B111" s="13">
        <v>103</v>
      </c>
      <c r="C111" s="14" t="s">
        <v>32</v>
      </c>
      <c r="D111" s="14" t="s">
        <v>131</v>
      </c>
      <c r="E111" s="15" t="s">
        <v>26</v>
      </c>
      <c r="F111" s="15">
        <v>3</v>
      </c>
      <c r="G111" s="16">
        <v>44844</v>
      </c>
      <c r="H111" s="16">
        <v>44866</v>
      </c>
      <c r="I111" s="16">
        <f>H111+365</f>
        <v>45231</v>
      </c>
      <c r="J111" s="16">
        <v>45147</v>
      </c>
      <c r="K111" s="24">
        <v>3.4222950000000002E-2</v>
      </c>
      <c r="L111" s="15" t="s">
        <v>1484</v>
      </c>
      <c r="M111" s="24">
        <v>3.4222950000000002E-2</v>
      </c>
      <c r="N111" s="24">
        <v>3.3351402000000002E-2</v>
      </c>
    </row>
    <row r="112" spans="1:14" ht="43.2">
      <c r="A112" s="21"/>
      <c r="B112" s="13">
        <v>104</v>
      </c>
      <c r="C112" s="14" t="s">
        <v>24</v>
      </c>
      <c r="D112" s="14" t="s">
        <v>132</v>
      </c>
      <c r="E112" s="15" t="s">
        <v>26</v>
      </c>
      <c r="F112" s="15">
        <v>3</v>
      </c>
      <c r="G112" s="16">
        <v>44842</v>
      </c>
      <c r="H112" s="16">
        <v>44846</v>
      </c>
      <c r="I112" s="16">
        <f>H112+180</f>
        <v>45026</v>
      </c>
      <c r="J112" s="16">
        <v>44969</v>
      </c>
      <c r="K112" s="24">
        <v>2.9512500000000001E-2</v>
      </c>
      <c r="L112" s="15" t="s">
        <v>1484</v>
      </c>
      <c r="M112" s="24">
        <v>2.9512500000000001E-2</v>
      </c>
      <c r="N112" s="24">
        <v>3.0740221999999998E-2</v>
      </c>
    </row>
    <row r="113" spans="1:14" ht="28.8">
      <c r="A113" s="21"/>
      <c r="B113" s="13">
        <v>105</v>
      </c>
      <c r="C113" s="14" t="s">
        <v>32</v>
      </c>
      <c r="D113" s="14" t="s">
        <v>133</v>
      </c>
      <c r="E113" s="15" t="s">
        <v>30</v>
      </c>
      <c r="F113" s="15">
        <v>1</v>
      </c>
      <c r="G113" s="16">
        <v>44841</v>
      </c>
      <c r="H113" s="16">
        <v>44841</v>
      </c>
      <c r="I113" s="16"/>
      <c r="J113" s="16"/>
      <c r="K113" s="24">
        <v>0.11210000000000001</v>
      </c>
      <c r="L113" s="15" t="s">
        <v>1484</v>
      </c>
      <c r="M113" s="24">
        <v>0.11210000000000001</v>
      </c>
      <c r="N113" s="24">
        <v>0.11210000000000001</v>
      </c>
    </row>
    <row r="114" spans="1:14" ht="43.2">
      <c r="A114" s="21"/>
      <c r="B114" s="13">
        <v>106</v>
      </c>
      <c r="C114" s="14" t="s">
        <v>24</v>
      </c>
      <c r="D114" s="14" t="s">
        <v>134</v>
      </c>
      <c r="E114" s="15" t="s">
        <v>26</v>
      </c>
      <c r="F114" s="15">
        <v>3</v>
      </c>
      <c r="G114" s="16">
        <v>44820</v>
      </c>
      <c r="H114" s="16">
        <v>44783</v>
      </c>
      <c r="I114" s="16">
        <f>H114+365</f>
        <v>45148</v>
      </c>
      <c r="J114" s="16">
        <v>45158</v>
      </c>
      <c r="K114" s="24">
        <v>0.16600883799999999</v>
      </c>
      <c r="L114" s="18" t="s">
        <v>456</v>
      </c>
      <c r="M114" s="24">
        <v>0.16600883799999999</v>
      </c>
      <c r="N114" s="24">
        <v>0.17192063799999999</v>
      </c>
    </row>
    <row r="115" spans="1:14" ht="43.2">
      <c r="A115" s="21"/>
      <c r="B115" s="13">
        <v>107</v>
      </c>
      <c r="C115" s="14" t="s">
        <v>24</v>
      </c>
      <c r="D115" s="14" t="s">
        <v>135</v>
      </c>
      <c r="E115" s="15" t="s">
        <v>26</v>
      </c>
      <c r="F115" s="15">
        <v>3</v>
      </c>
      <c r="G115" s="16">
        <v>44781</v>
      </c>
      <c r="H115" s="16">
        <v>44774</v>
      </c>
      <c r="I115" s="16">
        <f>H115+365</f>
        <v>45139</v>
      </c>
      <c r="J115" s="16">
        <v>45138</v>
      </c>
      <c r="K115" s="24">
        <v>3.1874041999999998E-2</v>
      </c>
      <c r="L115" s="15" t="s">
        <v>1484</v>
      </c>
      <c r="M115" s="24">
        <v>3.1874041999999998E-2</v>
      </c>
      <c r="N115" s="24">
        <v>3.1874041999999998E-2</v>
      </c>
    </row>
    <row r="116" spans="1:14" ht="43.2">
      <c r="A116" s="21"/>
      <c r="B116" s="13">
        <v>108</v>
      </c>
      <c r="C116" s="14" t="s">
        <v>24</v>
      </c>
      <c r="D116" s="14" t="s">
        <v>136</v>
      </c>
      <c r="E116" s="15" t="s">
        <v>26</v>
      </c>
      <c r="F116" s="15">
        <v>3</v>
      </c>
      <c r="G116" s="16">
        <v>44781</v>
      </c>
      <c r="H116" s="16">
        <v>44791</v>
      </c>
      <c r="I116" s="16">
        <f>H116+365</f>
        <v>45156</v>
      </c>
      <c r="J116" s="16">
        <v>45077</v>
      </c>
      <c r="K116" s="24">
        <v>0.39225975400000002</v>
      </c>
      <c r="L116" s="18" t="s">
        <v>456</v>
      </c>
      <c r="M116" s="24">
        <v>0.39225975400000002</v>
      </c>
      <c r="N116" s="24">
        <v>0.41177701399999994</v>
      </c>
    </row>
    <row r="117" spans="1:14" ht="43.2">
      <c r="A117" s="21"/>
      <c r="B117" s="13">
        <v>109</v>
      </c>
      <c r="C117" s="14" t="s">
        <v>24</v>
      </c>
      <c r="D117" s="14" t="s">
        <v>137</v>
      </c>
      <c r="E117" s="15" t="s">
        <v>26</v>
      </c>
      <c r="F117" s="15">
        <v>3</v>
      </c>
      <c r="G117" s="16">
        <v>44781</v>
      </c>
      <c r="H117" s="16">
        <v>44781</v>
      </c>
      <c r="I117" s="16"/>
      <c r="J117" s="16">
        <v>44747</v>
      </c>
      <c r="K117" s="24">
        <v>0.15674242799999996</v>
      </c>
      <c r="L117" s="15" t="s">
        <v>1484</v>
      </c>
      <c r="M117" s="24">
        <v>0.15674242799999996</v>
      </c>
      <c r="N117" s="24">
        <v>9.2910936999999971E-2</v>
      </c>
    </row>
    <row r="118" spans="1:14" ht="43.2">
      <c r="A118" s="21"/>
      <c r="B118" s="13">
        <v>110</v>
      </c>
      <c r="C118" s="14" t="s">
        <v>24</v>
      </c>
      <c r="D118" s="14" t="s">
        <v>138</v>
      </c>
      <c r="E118" s="15" t="s">
        <v>26</v>
      </c>
      <c r="F118" s="15">
        <v>3</v>
      </c>
      <c r="G118" s="16">
        <v>44778</v>
      </c>
      <c r="H118" s="16">
        <v>44774</v>
      </c>
      <c r="I118" s="16">
        <f>H118+365</f>
        <v>45139</v>
      </c>
      <c r="J118" s="16">
        <v>45138</v>
      </c>
      <c r="K118" s="24">
        <v>8.9826500000000004E-2</v>
      </c>
      <c r="L118" s="15" t="s">
        <v>1484</v>
      </c>
      <c r="M118" s="24">
        <v>8.9826500000000004E-2</v>
      </c>
      <c r="N118" s="24">
        <v>9.4317832000000004E-2</v>
      </c>
    </row>
    <row r="119" spans="1:14" ht="28.8">
      <c r="A119" s="21"/>
      <c r="B119" s="13">
        <v>111</v>
      </c>
      <c r="C119" s="14" t="s">
        <v>32</v>
      </c>
      <c r="D119" s="14" t="s">
        <v>139</v>
      </c>
      <c r="E119" s="15" t="s">
        <v>26</v>
      </c>
      <c r="F119" s="15">
        <v>3</v>
      </c>
      <c r="G119" s="16">
        <v>44778</v>
      </c>
      <c r="H119" s="16">
        <v>44805</v>
      </c>
      <c r="I119" s="16">
        <f>H119+365</f>
        <v>45170</v>
      </c>
      <c r="J119" s="16">
        <v>45302</v>
      </c>
      <c r="K119" s="24">
        <v>0.23038945399999999</v>
      </c>
      <c r="L119" s="15" t="s">
        <v>1484</v>
      </c>
      <c r="M119" s="24">
        <v>0.23038945399999999</v>
      </c>
      <c r="N119" s="24">
        <v>0.204958802</v>
      </c>
    </row>
    <row r="120" spans="1:14" ht="43.2">
      <c r="A120" s="21"/>
      <c r="B120" s="13">
        <v>112</v>
      </c>
      <c r="C120" s="14" t="s">
        <v>24</v>
      </c>
      <c r="D120" s="14" t="s">
        <v>140</v>
      </c>
      <c r="E120" s="15" t="s">
        <v>26</v>
      </c>
      <c r="F120" s="15">
        <v>3</v>
      </c>
      <c r="G120" s="16">
        <v>44771</v>
      </c>
      <c r="H120" s="16">
        <v>44749</v>
      </c>
      <c r="I120" s="16">
        <f>H120+180</f>
        <v>44929</v>
      </c>
      <c r="J120" s="16">
        <v>44965</v>
      </c>
      <c r="K120" s="24">
        <v>2.8421999999999999E-2</v>
      </c>
      <c r="L120" s="15" t="s">
        <v>1484</v>
      </c>
      <c r="M120" s="24">
        <v>2.8421999999999999E-2</v>
      </c>
      <c r="N120" s="24">
        <v>2.9345716000000004E-2</v>
      </c>
    </row>
    <row r="121" spans="1:14" ht="43.2">
      <c r="A121" s="21"/>
      <c r="B121" s="13">
        <v>113</v>
      </c>
      <c r="C121" s="14" t="s">
        <v>24</v>
      </c>
      <c r="D121" s="14" t="s">
        <v>141</v>
      </c>
      <c r="E121" s="15" t="s">
        <v>26</v>
      </c>
      <c r="F121" s="15">
        <v>3</v>
      </c>
      <c r="G121" s="16">
        <v>44768</v>
      </c>
      <c r="H121" s="16">
        <v>44739</v>
      </c>
      <c r="I121" s="16">
        <f>H121+365</f>
        <v>45104</v>
      </c>
      <c r="J121" s="16">
        <v>45083</v>
      </c>
      <c r="K121" s="24">
        <v>0.467713712</v>
      </c>
      <c r="L121" s="18" t="s">
        <v>456</v>
      </c>
      <c r="M121" s="24">
        <v>0.467713712</v>
      </c>
      <c r="N121" s="24">
        <v>0.49073893099999993</v>
      </c>
    </row>
    <row r="122" spans="1:14" ht="43.2">
      <c r="A122" s="21"/>
      <c r="B122" s="13">
        <v>114</v>
      </c>
      <c r="C122" s="14" t="s">
        <v>28</v>
      </c>
      <c r="D122" s="14" t="s">
        <v>142</v>
      </c>
      <c r="E122" s="15" t="s">
        <v>26</v>
      </c>
      <c r="F122" s="15">
        <v>3</v>
      </c>
      <c r="G122" s="16">
        <v>44734</v>
      </c>
      <c r="H122" s="16">
        <v>44887</v>
      </c>
      <c r="I122" s="16">
        <f>H122+180</f>
        <v>45067</v>
      </c>
      <c r="J122" s="16">
        <v>45020</v>
      </c>
      <c r="K122" s="24">
        <v>2.1169199999999999E-2</v>
      </c>
      <c r="L122" s="15" t="s">
        <v>1484</v>
      </c>
      <c r="M122" s="24">
        <v>2.1169199999999999E-2</v>
      </c>
      <c r="N122" s="24">
        <v>2.1169199999999999E-2</v>
      </c>
    </row>
    <row r="123" spans="1:14" ht="43.2">
      <c r="A123" s="21"/>
      <c r="B123" s="13">
        <v>115</v>
      </c>
      <c r="C123" s="14" t="s">
        <v>24</v>
      </c>
      <c r="D123" s="14" t="s">
        <v>143</v>
      </c>
      <c r="E123" s="15" t="s">
        <v>30</v>
      </c>
      <c r="F123" s="15">
        <v>1</v>
      </c>
      <c r="G123" s="16">
        <v>44726</v>
      </c>
      <c r="H123" s="16">
        <v>44746</v>
      </c>
      <c r="I123" s="16"/>
      <c r="J123" s="16">
        <v>44747</v>
      </c>
      <c r="K123" s="24">
        <v>1.3688000000000001E-2</v>
      </c>
      <c r="L123" s="15" t="s">
        <v>1484</v>
      </c>
      <c r="M123" s="24">
        <v>1.3688000000000001E-2</v>
      </c>
      <c r="N123" s="24">
        <v>1.3688000000000001E-2</v>
      </c>
    </row>
    <row r="124" spans="1:14" ht="43.2">
      <c r="A124" s="21"/>
      <c r="B124" s="13">
        <v>116</v>
      </c>
      <c r="C124" s="14" t="s">
        <v>24</v>
      </c>
      <c r="D124" s="14" t="s">
        <v>144</v>
      </c>
      <c r="E124" s="15" t="s">
        <v>26</v>
      </c>
      <c r="F124" s="15">
        <v>3</v>
      </c>
      <c r="G124" s="16">
        <v>44693</v>
      </c>
      <c r="H124" s="16">
        <v>44713</v>
      </c>
      <c r="I124" s="16">
        <f>H124+365</f>
        <v>45078</v>
      </c>
      <c r="J124" s="16">
        <v>45107</v>
      </c>
      <c r="K124" s="24">
        <v>6.7276519999999992E-2</v>
      </c>
      <c r="L124" s="15" t="s">
        <v>1484</v>
      </c>
      <c r="M124" s="24">
        <v>6.7276519999999992E-2</v>
      </c>
      <c r="N124" s="24">
        <v>6.5121722000000007E-2</v>
      </c>
    </row>
    <row r="125" spans="1:14" ht="43.2">
      <c r="A125" s="21"/>
      <c r="B125" s="13">
        <v>117</v>
      </c>
      <c r="C125" s="14" t="s">
        <v>24</v>
      </c>
      <c r="D125" s="14" t="s">
        <v>145</v>
      </c>
      <c r="E125" s="15" t="s">
        <v>26</v>
      </c>
      <c r="F125" s="15">
        <v>3</v>
      </c>
      <c r="G125" s="16">
        <v>44690</v>
      </c>
      <c r="H125" s="16">
        <v>44690</v>
      </c>
      <c r="I125" s="16">
        <f>H125+30</f>
        <v>44720</v>
      </c>
      <c r="J125" s="16">
        <v>44740</v>
      </c>
      <c r="K125" s="24">
        <v>1.9770900000000001E-2</v>
      </c>
      <c r="L125" s="15" t="s">
        <v>1484</v>
      </c>
      <c r="M125" s="24">
        <v>1.9770900000000001E-2</v>
      </c>
      <c r="N125" s="24">
        <v>1.9770900000000001E-2</v>
      </c>
    </row>
    <row r="126" spans="1:14" ht="43.2">
      <c r="A126" s="21"/>
      <c r="B126" s="13">
        <v>118</v>
      </c>
      <c r="C126" s="14" t="s">
        <v>24</v>
      </c>
      <c r="D126" s="14" t="s">
        <v>146</v>
      </c>
      <c r="E126" s="15" t="s">
        <v>26</v>
      </c>
      <c r="F126" s="15">
        <v>3</v>
      </c>
      <c r="G126" s="16">
        <v>44679</v>
      </c>
      <c r="H126" s="16">
        <v>44679</v>
      </c>
      <c r="I126" s="16">
        <f>H126+180</f>
        <v>44859</v>
      </c>
      <c r="J126" s="16">
        <v>44711</v>
      </c>
      <c r="K126" s="24">
        <v>2.5195950000000002E-2</v>
      </c>
      <c r="L126" s="15" t="s">
        <v>1484</v>
      </c>
      <c r="M126" s="24">
        <v>2.5195950000000002E-2</v>
      </c>
      <c r="N126" s="24">
        <v>2.5195950000000002E-2</v>
      </c>
    </row>
    <row r="127" spans="1:14" ht="43.2">
      <c r="A127" s="21"/>
      <c r="B127" s="13">
        <v>119</v>
      </c>
      <c r="C127" s="14" t="s">
        <v>24</v>
      </c>
      <c r="D127" s="14" t="s">
        <v>147</v>
      </c>
      <c r="E127" s="15" t="s">
        <v>26</v>
      </c>
      <c r="F127" s="15">
        <v>3</v>
      </c>
      <c r="G127" s="16">
        <v>44677</v>
      </c>
      <c r="H127" s="16">
        <v>44671</v>
      </c>
      <c r="I127" s="16">
        <f>H127+365</f>
        <v>45036</v>
      </c>
      <c r="J127" s="16">
        <v>44926</v>
      </c>
      <c r="K127" s="24">
        <v>6.1455221999999997E-2</v>
      </c>
      <c r="L127" s="18" t="s">
        <v>456</v>
      </c>
      <c r="M127" s="24">
        <v>6.1455221999999997E-2</v>
      </c>
      <c r="N127" s="24">
        <v>4.8936959999999995E-2</v>
      </c>
    </row>
    <row r="128" spans="1:14" ht="43.2">
      <c r="A128" s="21"/>
      <c r="B128" s="13">
        <v>120</v>
      </c>
      <c r="C128" s="14" t="s">
        <v>24</v>
      </c>
      <c r="D128" s="14" t="s">
        <v>148</v>
      </c>
      <c r="E128" s="15" t="s">
        <v>26</v>
      </c>
      <c r="F128" s="15">
        <v>3</v>
      </c>
      <c r="G128" s="16">
        <v>44677</v>
      </c>
      <c r="H128" s="16">
        <v>44677</v>
      </c>
      <c r="I128" s="16">
        <f>H128+30</f>
        <v>44707</v>
      </c>
      <c r="J128" s="16">
        <v>44716</v>
      </c>
      <c r="K128" s="24">
        <v>2.1683425000000003E-2</v>
      </c>
      <c r="L128" s="15" t="s">
        <v>1484</v>
      </c>
      <c r="M128" s="24">
        <v>2.1683425000000003E-2</v>
      </c>
      <c r="N128" s="24">
        <v>2.1683424999999996E-2</v>
      </c>
    </row>
    <row r="129" spans="1:14" ht="43.2">
      <c r="A129" s="21"/>
      <c r="B129" s="13">
        <v>121</v>
      </c>
      <c r="C129" s="14" t="s">
        <v>24</v>
      </c>
      <c r="D129" s="14" t="s">
        <v>149</v>
      </c>
      <c r="E129" s="15" t="s">
        <v>26</v>
      </c>
      <c r="F129" s="15">
        <v>3</v>
      </c>
      <c r="G129" s="16">
        <v>44656</v>
      </c>
      <c r="H129" s="16">
        <v>44652</v>
      </c>
      <c r="I129" s="16">
        <f>H129+120</f>
        <v>44772</v>
      </c>
      <c r="J129" s="16">
        <v>44773</v>
      </c>
      <c r="K129" s="24">
        <v>3.4692000000000001E-2</v>
      </c>
      <c r="L129" s="15" t="s">
        <v>1484</v>
      </c>
      <c r="M129" s="24">
        <v>3.4692000000000001E-2</v>
      </c>
      <c r="N129" s="24">
        <v>3.4692000000000001E-2</v>
      </c>
    </row>
    <row r="130" spans="1:14" ht="43.2">
      <c r="A130" s="21"/>
      <c r="B130" s="13">
        <v>122</v>
      </c>
      <c r="C130" s="14" t="s">
        <v>24</v>
      </c>
      <c r="D130" s="14" t="s">
        <v>150</v>
      </c>
      <c r="E130" s="15" t="s">
        <v>26</v>
      </c>
      <c r="F130" s="15">
        <v>3</v>
      </c>
      <c r="G130" s="16">
        <v>44648</v>
      </c>
      <c r="H130" s="16">
        <v>44719</v>
      </c>
      <c r="I130" s="16">
        <f>H130+365</f>
        <v>45084</v>
      </c>
      <c r="J130" s="16">
        <v>44984</v>
      </c>
      <c r="K130" s="24">
        <v>6.9155923999999994E-2</v>
      </c>
      <c r="L130" s="15" t="s">
        <v>1484</v>
      </c>
      <c r="M130" s="24">
        <v>6.9155923999999994E-2</v>
      </c>
      <c r="N130" s="24">
        <v>6.9155928000000005E-2</v>
      </c>
    </row>
    <row r="131" spans="1:14" ht="28.8">
      <c r="A131" s="21"/>
      <c r="B131" s="13">
        <v>123</v>
      </c>
      <c r="C131" s="14" t="s">
        <v>32</v>
      </c>
      <c r="D131" s="14" t="s">
        <v>151</v>
      </c>
      <c r="E131" s="15" t="s">
        <v>26</v>
      </c>
      <c r="F131" s="15">
        <v>3</v>
      </c>
      <c r="G131" s="16">
        <v>44642</v>
      </c>
      <c r="H131" s="16">
        <v>44642</v>
      </c>
      <c r="I131" s="16">
        <f>H131+90</f>
        <v>44732</v>
      </c>
      <c r="J131" s="16">
        <v>44742</v>
      </c>
      <c r="K131" s="24">
        <v>0.37653681999999999</v>
      </c>
      <c r="L131" s="15" t="s">
        <v>1484</v>
      </c>
      <c r="M131" s="24">
        <v>0.37653681999999999</v>
      </c>
      <c r="N131" s="24">
        <v>0.37653681999999999</v>
      </c>
    </row>
    <row r="132" spans="1:14" ht="43.2">
      <c r="A132" s="21"/>
      <c r="B132" s="13">
        <v>124</v>
      </c>
      <c r="C132" s="14" t="s">
        <v>24</v>
      </c>
      <c r="D132" s="14" t="s">
        <v>152</v>
      </c>
      <c r="E132" s="15" t="s">
        <v>26</v>
      </c>
      <c r="F132" s="15">
        <v>3</v>
      </c>
      <c r="G132" s="16">
        <v>44636</v>
      </c>
      <c r="H132" s="16">
        <v>44636</v>
      </c>
      <c r="I132" s="16"/>
      <c r="J132" s="16">
        <v>44656</v>
      </c>
      <c r="K132" s="24">
        <v>2.9995599999999996E-3</v>
      </c>
      <c r="L132" s="15" t="s">
        <v>1484</v>
      </c>
      <c r="M132" s="24">
        <v>2.9995599999999996E-3</v>
      </c>
      <c r="N132" s="24">
        <v>2.9995600000000001E-3</v>
      </c>
    </row>
    <row r="133" spans="1:14" ht="43.2">
      <c r="A133" s="21"/>
      <c r="B133" s="13">
        <v>125</v>
      </c>
      <c r="C133" s="14" t="s">
        <v>24</v>
      </c>
      <c r="D133" s="14" t="s">
        <v>153</v>
      </c>
      <c r="E133" s="15" t="s">
        <v>26</v>
      </c>
      <c r="F133" s="15">
        <v>3</v>
      </c>
      <c r="G133" s="16">
        <v>44636</v>
      </c>
      <c r="H133" s="16">
        <v>44636</v>
      </c>
      <c r="I133" s="16"/>
      <c r="J133" s="16">
        <v>44650</v>
      </c>
      <c r="K133" s="24">
        <v>2.7989599999999996E-3</v>
      </c>
      <c r="L133" s="15" t="s">
        <v>1484</v>
      </c>
      <c r="M133" s="24">
        <v>2.7989599999999996E-3</v>
      </c>
      <c r="N133" s="24">
        <v>2.798016E-3</v>
      </c>
    </row>
    <row r="134" spans="1:14" ht="43.2">
      <c r="A134" s="21"/>
      <c r="B134" s="13">
        <v>126</v>
      </c>
      <c r="C134" s="14" t="s">
        <v>24</v>
      </c>
      <c r="D134" s="14" t="s">
        <v>154</v>
      </c>
      <c r="E134" s="15" t="s">
        <v>26</v>
      </c>
      <c r="F134" s="15">
        <v>3</v>
      </c>
      <c r="G134" s="16">
        <v>44635</v>
      </c>
      <c r="H134" s="16">
        <v>44635</v>
      </c>
      <c r="I134" s="16"/>
      <c r="J134" s="16">
        <v>44624</v>
      </c>
      <c r="K134" s="24">
        <v>3.9399719999999999E-3</v>
      </c>
      <c r="L134" s="15" t="s">
        <v>1484</v>
      </c>
      <c r="M134" s="24">
        <v>3.9399719999999999E-3</v>
      </c>
      <c r="N134" s="24">
        <v>3.9399719999999999E-3</v>
      </c>
    </row>
    <row r="135" spans="1:14" ht="43.2">
      <c r="A135" s="21"/>
      <c r="B135" s="13">
        <v>127</v>
      </c>
      <c r="C135" s="14" t="s">
        <v>24</v>
      </c>
      <c r="D135" s="14" t="s">
        <v>155</v>
      </c>
      <c r="E135" s="15" t="s">
        <v>26</v>
      </c>
      <c r="F135" s="15">
        <v>3</v>
      </c>
      <c r="G135" s="16">
        <v>44620</v>
      </c>
      <c r="H135" s="16">
        <v>44620</v>
      </c>
      <c r="I135" s="16">
        <f>H135+30</f>
        <v>44650</v>
      </c>
      <c r="J135" s="16">
        <v>44699</v>
      </c>
      <c r="K135" s="24">
        <v>1.2487113999999999E-2</v>
      </c>
      <c r="L135" s="15" t="s">
        <v>1484</v>
      </c>
      <c r="M135" s="24">
        <v>1.2487113999999999E-2</v>
      </c>
      <c r="N135" s="24">
        <v>1.2487114000000001E-2</v>
      </c>
    </row>
    <row r="136" spans="1:14" ht="43.2">
      <c r="A136" s="21"/>
      <c r="B136" s="13">
        <v>128</v>
      </c>
      <c r="C136" s="14" t="s">
        <v>24</v>
      </c>
      <c r="D136" s="14" t="s">
        <v>156</v>
      </c>
      <c r="E136" s="15" t="s">
        <v>26</v>
      </c>
      <c r="F136" s="15">
        <v>3</v>
      </c>
      <c r="G136" s="16">
        <v>44610</v>
      </c>
      <c r="H136" s="16">
        <v>44610</v>
      </c>
      <c r="I136" s="16"/>
      <c r="J136" s="16">
        <v>44650</v>
      </c>
      <c r="K136" s="24">
        <v>8.1219285000000002E-2</v>
      </c>
      <c r="L136" s="15" t="s">
        <v>1484</v>
      </c>
      <c r="M136" s="24">
        <v>8.1219285000000002E-2</v>
      </c>
      <c r="N136" s="24">
        <v>1.202385E-3</v>
      </c>
    </row>
    <row r="137" spans="1:14" ht="43.2">
      <c r="A137" s="21"/>
      <c r="B137" s="13">
        <v>129</v>
      </c>
      <c r="C137" s="14" t="s">
        <v>24</v>
      </c>
      <c r="D137" s="14" t="s">
        <v>157</v>
      </c>
      <c r="E137" s="15" t="s">
        <v>26</v>
      </c>
      <c r="F137" s="15">
        <v>3</v>
      </c>
      <c r="G137" s="16">
        <v>44572</v>
      </c>
      <c r="H137" s="16">
        <v>44562</v>
      </c>
      <c r="I137" s="16">
        <f>H137+365</f>
        <v>44927</v>
      </c>
      <c r="J137" s="16">
        <v>44865</v>
      </c>
      <c r="K137" s="24">
        <v>0.20845535600000001</v>
      </c>
      <c r="L137" s="18" t="s">
        <v>456</v>
      </c>
      <c r="M137" s="24">
        <v>0.20845535600000001</v>
      </c>
      <c r="N137" s="24">
        <v>0.12939360099999997</v>
      </c>
    </row>
    <row r="138" spans="1:14" ht="43.2">
      <c r="A138" s="21"/>
      <c r="B138" s="13">
        <v>130</v>
      </c>
      <c r="C138" s="14" t="s">
        <v>24</v>
      </c>
      <c r="D138" s="14" t="s">
        <v>158</v>
      </c>
      <c r="E138" s="15" t="s">
        <v>26</v>
      </c>
      <c r="F138" s="15">
        <v>3</v>
      </c>
      <c r="G138" s="16">
        <v>44571</v>
      </c>
      <c r="H138" s="16">
        <v>44743</v>
      </c>
      <c r="I138" s="16">
        <f>H138+365</f>
        <v>45108</v>
      </c>
      <c r="J138" s="16">
        <v>44753</v>
      </c>
      <c r="K138" s="24">
        <v>2.2555268999999999E-2</v>
      </c>
      <c r="L138" s="15" t="s">
        <v>1484</v>
      </c>
      <c r="M138" s="24">
        <v>2.2555268999999999E-2</v>
      </c>
      <c r="N138" s="24">
        <v>2.2555268999999999E-2</v>
      </c>
    </row>
    <row r="139" spans="1:14" ht="43.2">
      <c r="A139" s="21"/>
      <c r="B139" s="13">
        <v>131</v>
      </c>
      <c r="C139" s="14" t="s">
        <v>24</v>
      </c>
      <c r="D139" s="14" t="s">
        <v>159</v>
      </c>
      <c r="E139" s="15" t="s">
        <v>26</v>
      </c>
      <c r="F139" s="15">
        <v>3</v>
      </c>
      <c r="G139" s="16">
        <v>44571</v>
      </c>
      <c r="H139" s="16">
        <v>44571</v>
      </c>
      <c r="I139" s="16"/>
      <c r="J139" s="16"/>
      <c r="K139" s="24">
        <v>2.1501960000000001E-2</v>
      </c>
      <c r="L139" s="15" t="s">
        <v>1484</v>
      </c>
      <c r="M139" s="24">
        <v>2.1501960000000001E-2</v>
      </c>
      <c r="N139" s="24">
        <v>2.1501960000000001E-2</v>
      </c>
    </row>
    <row r="140" spans="1:14" ht="43.2">
      <c r="A140" s="21"/>
      <c r="B140" s="13">
        <v>132</v>
      </c>
      <c r="C140" s="14" t="s">
        <v>24</v>
      </c>
      <c r="D140" s="14" t="s">
        <v>160</v>
      </c>
      <c r="E140" s="15" t="s">
        <v>30</v>
      </c>
      <c r="F140" s="15">
        <v>1</v>
      </c>
      <c r="G140" s="16">
        <v>44557</v>
      </c>
      <c r="H140" s="16">
        <v>44587</v>
      </c>
      <c r="I140" s="16">
        <f>H140+365</f>
        <v>44952</v>
      </c>
      <c r="J140" s="16">
        <v>44926</v>
      </c>
      <c r="K140" s="24">
        <v>1.9249339999999999</v>
      </c>
      <c r="L140" s="15" t="s">
        <v>1484</v>
      </c>
      <c r="M140" s="24">
        <v>1.9249339999999999</v>
      </c>
      <c r="N140" s="24">
        <v>1.9240382619999998</v>
      </c>
    </row>
    <row r="141" spans="1:14" ht="43.2">
      <c r="A141" s="21"/>
      <c r="B141" s="13">
        <v>133</v>
      </c>
      <c r="C141" s="14" t="s">
        <v>24</v>
      </c>
      <c r="D141" s="14" t="s">
        <v>161</v>
      </c>
      <c r="E141" s="15" t="s">
        <v>26</v>
      </c>
      <c r="F141" s="15">
        <v>3</v>
      </c>
      <c r="G141" s="16">
        <v>44555</v>
      </c>
      <c r="H141" s="16">
        <v>44562</v>
      </c>
      <c r="I141" s="16">
        <f>H141+365</f>
        <v>44927</v>
      </c>
      <c r="J141" s="16">
        <v>44903</v>
      </c>
      <c r="K141" s="24">
        <v>8.2939700000000005E-2</v>
      </c>
      <c r="L141" s="15" t="s">
        <v>1484</v>
      </c>
      <c r="M141" s="24">
        <v>8.2939700000000005E-2</v>
      </c>
      <c r="N141" s="24">
        <v>9.1242598999999994E-2</v>
      </c>
    </row>
    <row r="142" spans="1:14" ht="43.2">
      <c r="A142" s="21"/>
      <c r="B142" s="13">
        <v>134</v>
      </c>
      <c r="C142" s="14" t="s">
        <v>24</v>
      </c>
      <c r="D142" s="14" t="s">
        <v>162</v>
      </c>
      <c r="E142" s="15" t="s">
        <v>26</v>
      </c>
      <c r="F142" s="15">
        <v>3</v>
      </c>
      <c r="G142" s="16">
        <v>44553</v>
      </c>
      <c r="H142" s="16">
        <v>44562</v>
      </c>
      <c r="I142" s="16">
        <f>H142+365</f>
        <v>44927</v>
      </c>
      <c r="J142" s="16">
        <v>44926</v>
      </c>
      <c r="K142" s="24">
        <v>0.10000169</v>
      </c>
      <c r="L142" s="15" t="s">
        <v>1484</v>
      </c>
      <c r="M142" s="24">
        <v>0.10000169</v>
      </c>
      <c r="N142" s="24">
        <v>9.7673611999999993E-2</v>
      </c>
    </row>
    <row r="143" spans="1:14" ht="43.2">
      <c r="A143" s="21"/>
      <c r="B143" s="13">
        <v>135</v>
      </c>
      <c r="C143" s="14" t="s">
        <v>24</v>
      </c>
      <c r="D143" s="14" t="s">
        <v>163</v>
      </c>
      <c r="E143" s="15" t="s">
        <v>26</v>
      </c>
      <c r="F143" s="15">
        <v>3</v>
      </c>
      <c r="G143" s="16">
        <v>44545</v>
      </c>
      <c r="H143" s="16">
        <v>44545</v>
      </c>
      <c r="I143" s="16">
        <f>H143+30</f>
        <v>44575</v>
      </c>
      <c r="J143" s="16">
        <v>44578</v>
      </c>
      <c r="K143" s="24">
        <v>2.0271999999999998E-2</v>
      </c>
      <c r="L143" s="15" t="s">
        <v>1484</v>
      </c>
      <c r="M143" s="24">
        <v>2.0271999999999998E-2</v>
      </c>
      <c r="N143" s="24">
        <v>1.8129099999999999E-2</v>
      </c>
    </row>
    <row r="144" spans="1:14" ht="43.2">
      <c r="A144" s="21"/>
      <c r="B144" s="13">
        <v>136</v>
      </c>
      <c r="C144" s="14" t="s">
        <v>24</v>
      </c>
      <c r="D144" s="14" t="s">
        <v>164</v>
      </c>
      <c r="E144" s="15" t="s">
        <v>26</v>
      </c>
      <c r="F144" s="15">
        <v>3</v>
      </c>
      <c r="G144" s="16">
        <v>44544</v>
      </c>
      <c r="H144" s="16">
        <v>44544</v>
      </c>
      <c r="I144" s="16">
        <f>H144+30</f>
        <v>44574</v>
      </c>
      <c r="J144" s="16">
        <v>44756</v>
      </c>
      <c r="K144" s="24">
        <v>1.2295128000000001E-2</v>
      </c>
      <c r="L144" s="15" t="s">
        <v>1484</v>
      </c>
      <c r="M144" s="24">
        <v>1.2295128000000001E-2</v>
      </c>
      <c r="N144" s="24">
        <v>1.2295128000000001E-2</v>
      </c>
    </row>
    <row r="145" spans="1:14" ht="43.2">
      <c r="A145" s="21"/>
      <c r="B145" s="13">
        <v>137</v>
      </c>
      <c r="C145" s="14" t="s">
        <v>24</v>
      </c>
      <c r="D145" s="14" t="s">
        <v>165</v>
      </c>
      <c r="E145" s="15" t="s">
        <v>26</v>
      </c>
      <c r="F145" s="15">
        <v>3</v>
      </c>
      <c r="G145" s="16">
        <v>44536</v>
      </c>
      <c r="H145" s="16">
        <v>44536</v>
      </c>
      <c r="I145" s="16"/>
      <c r="J145" s="16">
        <v>44568</v>
      </c>
      <c r="K145" s="24">
        <v>4.4449949999999993E-3</v>
      </c>
      <c r="L145" s="15" t="s">
        <v>1484</v>
      </c>
      <c r="M145" s="24">
        <v>4.4449949999999993E-3</v>
      </c>
      <c r="N145" s="24">
        <v>4.4449949999999993E-3</v>
      </c>
    </row>
    <row r="146" spans="1:14" ht="43.2">
      <c r="A146" s="21"/>
      <c r="B146" s="13">
        <v>138</v>
      </c>
      <c r="C146" s="14" t="s">
        <v>24</v>
      </c>
      <c r="D146" s="14" t="s">
        <v>166</v>
      </c>
      <c r="E146" s="15" t="s">
        <v>26</v>
      </c>
      <c r="F146" s="15">
        <v>3</v>
      </c>
      <c r="G146" s="16">
        <v>44525</v>
      </c>
      <c r="H146" s="16">
        <v>44525</v>
      </c>
      <c r="I146" s="16"/>
      <c r="J146" s="16">
        <v>44518</v>
      </c>
      <c r="K146" s="24">
        <v>2.2923671999999999E-2</v>
      </c>
      <c r="L146" s="15" t="s">
        <v>1484</v>
      </c>
      <c r="M146" s="24">
        <v>2.2923671999999999E-2</v>
      </c>
      <c r="N146" s="24">
        <v>2.2923671999999999E-2</v>
      </c>
    </row>
    <row r="147" spans="1:14" ht="43.2">
      <c r="A147" s="21"/>
      <c r="B147" s="13">
        <v>139</v>
      </c>
      <c r="C147" s="14" t="s">
        <v>24</v>
      </c>
      <c r="D147" s="14" t="s">
        <v>167</v>
      </c>
      <c r="E147" s="15" t="s">
        <v>26</v>
      </c>
      <c r="F147" s="15">
        <v>3</v>
      </c>
      <c r="G147" s="16">
        <v>44518</v>
      </c>
      <c r="H147" s="16">
        <v>44531</v>
      </c>
      <c r="I147" s="16">
        <f>H147+365</f>
        <v>44896</v>
      </c>
      <c r="J147" s="16">
        <v>44786</v>
      </c>
      <c r="K147" s="24">
        <v>0.30931054400000002</v>
      </c>
      <c r="L147" s="18" t="s">
        <v>456</v>
      </c>
      <c r="M147" s="24">
        <v>0.30931054400000002</v>
      </c>
      <c r="N147" s="24">
        <v>0.32466410000000001</v>
      </c>
    </row>
    <row r="148" spans="1:14" ht="43.2">
      <c r="A148" s="21"/>
      <c r="B148" s="13">
        <v>140</v>
      </c>
      <c r="C148" s="14" t="s">
        <v>24</v>
      </c>
      <c r="D148" s="14" t="s">
        <v>168</v>
      </c>
      <c r="E148" s="15" t="s">
        <v>26</v>
      </c>
      <c r="F148" s="15">
        <v>3</v>
      </c>
      <c r="G148" s="16">
        <v>44480</v>
      </c>
      <c r="H148" s="16">
        <v>44480</v>
      </c>
      <c r="I148" s="16">
        <f>H148+45</f>
        <v>44525</v>
      </c>
      <c r="J148" s="16">
        <v>44566</v>
      </c>
      <c r="K148" s="24">
        <v>1.5113070000000001E-2</v>
      </c>
      <c r="L148" s="15" t="s">
        <v>1484</v>
      </c>
      <c r="M148" s="24">
        <v>1.5113070000000001E-2</v>
      </c>
      <c r="N148" s="24">
        <v>1.5113070000000001E-2</v>
      </c>
    </row>
    <row r="149" spans="1:14" ht="43.2">
      <c r="A149" s="21"/>
      <c r="B149" s="13">
        <v>141</v>
      </c>
      <c r="C149" s="14" t="s">
        <v>24</v>
      </c>
      <c r="D149" s="14" t="s">
        <v>169</v>
      </c>
      <c r="E149" s="15" t="s">
        <v>26</v>
      </c>
      <c r="F149" s="15">
        <v>3</v>
      </c>
      <c r="G149" s="16">
        <v>44455</v>
      </c>
      <c r="H149" s="16">
        <v>44440</v>
      </c>
      <c r="I149" s="16">
        <f>H149+365</f>
        <v>44805</v>
      </c>
      <c r="J149" s="16">
        <v>44712</v>
      </c>
      <c r="K149" s="24">
        <v>3.9717856000000003E-2</v>
      </c>
      <c r="L149" s="15" t="s">
        <v>1484</v>
      </c>
      <c r="M149" s="24">
        <v>3.9717856000000003E-2</v>
      </c>
      <c r="N149" s="24">
        <v>3.9717856000000003E-2</v>
      </c>
    </row>
    <row r="150" spans="1:14" ht="43.2">
      <c r="A150" s="21"/>
      <c r="B150" s="13">
        <v>142</v>
      </c>
      <c r="C150" s="14" t="s">
        <v>24</v>
      </c>
      <c r="D150" s="14" t="s">
        <v>170</v>
      </c>
      <c r="E150" s="15" t="s">
        <v>26</v>
      </c>
      <c r="F150" s="15">
        <v>3</v>
      </c>
      <c r="G150" s="16">
        <v>44453</v>
      </c>
      <c r="H150" s="16">
        <v>44453</v>
      </c>
      <c r="I150" s="16"/>
      <c r="J150" s="16">
        <v>44473</v>
      </c>
      <c r="K150" s="24">
        <v>9.3999979999999997E-3</v>
      </c>
      <c r="L150" s="15" t="s">
        <v>1484</v>
      </c>
      <c r="M150" s="24">
        <v>9.3999979999999997E-3</v>
      </c>
      <c r="N150" s="24">
        <v>-2.0000000000000001E-9</v>
      </c>
    </row>
    <row r="151" spans="1:14" ht="43.2">
      <c r="A151" s="21"/>
      <c r="B151" s="13">
        <v>143</v>
      </c>
      <c r="C151" s="14" t="s">
        <v>24</v>
      </c>
      <c r="D151" s="14" t="s">
        <v>171</v>
      </c>
      <c r="E151" s="15" t="s">
        <v>26</v>
      </c>
      <c r="F151" s="15">
        <v>3</v>
      </c>
      <c r="G151" s="16">
        <v>44445</v>
      </c>
      <c r="H151" s="16">
        <v>44445</v>
      </c>
      <c r="I151" s="16"/>
      <c r="J151" s="16">
        <v>44575</v>
      </c>
      <c r="K151" s="24">
        <v>4.9199996000000003E-2</v>
      </c>
      <c r="L151" s="15" t="s">
        <v>1484</v>
      </c>
      <c r="M151" s="24">
        <v>4.9199996000000003E-2</v>
      </c>
      <c r="N151" s="24">
        <v>-4.0000000000000002E-9</v>
      </c>
    </row>
    <row r="152" spans="1:14" ht="43.2">
      <c r="A152" s="21"/>
      <c r="B152" s="13">
        <v>144</v>
      </c>
      <c r="C152" s="14" t="s">
        <v>24</v>
      </c>
      <c r="D152" s="14" t="s">
        <v>172</v>
      </c>
      <c r="E152" s="15" t="s">
        <v>26</v>
      </c>
      <c r="F152" s="15">
        <v>3</v>
      </c>
      <c r="G152" s="16">
        <v>44435</v>
      </c>
      <c r="H152" s="16">
        <v>44435</v>
      </c>
      <c r="I152" s="16">
        <f>H152+45</f>
        <v>44480</v>
      </c>
      <c r="J152" s="16">
        <v>44518</v>
      </c>
      <c r="K152" s="24">
        <v>1.634182E-2</v>
      </c>
      <c r="L152" s="15" t="s">
        <v>1484</v>
      </c>
      <c r="M152" s="24">
        <v>1.634182E-2</v>
      </c>
      <c r="N152" s="24">
        <v>1.634182E-2</v>
      </c>
    </row>
    <row r="153" spans="1:14" ht="43.2">
      <c r="A153" s="21"/>
      <c r="B153" s="13">
        <v>145</v>
      </c>
      <c r="C153" s="14" t="s">
        <v>24</v>
      </c>
      <c r="D153" s="14" t="s">
        <v>173</v>
      </c>
      <c r="E153" s="15" t="s">
        <v>26</v>
      </c>
      <c r="F153" s="15">
        <v>3</v>
      </c>
      <c r="G153" s="16">
        <v>44435</v>
      </c>
      <c r="H153" s="16">
        <v>44435</v>
      </c>
      <c r="I153" s="16">
        <f>H153+45</f>
        <v>44480</v>
      </c>
      <c r="J153" s="16">
        <v>44482</v>
      </c>
      <c r="K153" s="24">
        <v>1.4424432000000001E-2</v>
      </c>
      <c r="L153" s="15" t="s">
        <v>1484</v>
      </c>
      <c r="M153" s="24">
        <v>1.4424432000000001E-2</v>
      </c>
      <c r="N153" s="24">
        <v>1.1149932000000001E-2</v>
      </c>
    </row>
    <row r="154" spans="1:14" ht="43.2">
      <c r="A154" s="21"/>
      <c r="B154" s="13">
        <v>146</v>
      </c>
      <c r="C154" s="14" t="s">
        <v>24</v>
      </c>
      <c r="D154" s="14" t="s">
        <v>174</v>
      </c>
      <c r="E154" s="15" t="s">
        <v>26</v>
      </c>
      <c r="F154" s="15">
        <v>3</v>
      </c>
      <c r="G154" s="16">
        <v>44435</v>
      </c>
      <c r="H154" s="16">
        <v>44435</v>
      </c>
      <c r="I154" s="16">
        <f>H154+45</f>
        <v>44480</v>
      </c>
      <c r="J154" s="16">
        <v>44672</v>
      </c>
      <c r="K154" s="24">
        <v>1.057398E-2</v>
      </c>
      <c r="L154" s="15" t="s">
        <v>1484</v>
      </c>
      <c r="M154" s="24">
        <v>1.057398E-2</v>
      </c>
      <c r="N154" s="24">
        <v>1.057398E-2</v>
      </c>
    </row>
    <row r="155" spans="1:14" ht="43.2">
      <c r="A155" s="21"/>
      <c r="B155" s="13">
        <v>147</v>
      </c>
      <c r="C155" s="14" t="s">
        <v>24</v>
      </c>
      <c r="D155" s="14" t="s">
        <v>175</v>
      </c>
      <c r="E155" s="15" t="s">
        <v>26</v>
      </c>
      <c r="F155" s="15">
        <v>3</v>
      </c>
      <c r="G155" s="16">
        <v>44433</v>
      </c>
      <c r="H155" s="16">
        <v>44458</v>
      </c>
      <c r="I155" s="16">
        <f>H155+365</f>
        <v>44823</v>
      </c>
      <c r="J155" s="16">
        <v>44840</v>
      </c>
      <c r="K155" s="24">
        <v>8.2092150000000003E-2</v>
      </c>
      <c r="L155" s="15" t="s">
        <v>1484</v>
      </c>
      <c r="M155" s="24">
        <v>8.2092150000000003E-2</v>
      </c>
      <c r="N155" s="24">
        <v>9.0447557999999997E-2</v>
      </c>
    </row>
    <row r="156" spans="1:14" ht="28.8">
      <c r="A156" s="21"/>
      <c r="B156" s="13">
        <v>148</v>
      </c>
      <c r="C156" s="14" t="s">
        <v>32</v>
      </c>
      <c r="D156" s="14" t="s">
        <v>176</v>
      </c>
      <c r="E156" s="15" t="s">
        <v>26</v>
      </c>
      <c r="F156" s="15">
        <v>3</v>
      </c>
      <c r="G156" s="16">
        <v>44433</v>
      </c>
      <c r="H156" s="16">
        <v>44433</v>
      </c>
      <c r="I156" s="16">
        <f>H156+60</f>
        <v>44493</v>
      </c>
      <c r="J156" s="16">
        <v>44476</v>
      </c>
      <c r="K156" s="24">
        <v>5.0819946000000005E-2</v>
      </c>
      <c r="L156" s="15" t="s">
        <v>1484</v>
      </c>
      <c r="M156" s="24">
        <v>5.0819946000000005E-2</v>
      </c>
      <c r="N156" s="24">
        <v>4.6000000000000002E-8</v>
      </c>
    </row>
    <row r="157" spans="1:14" ht="28.8">
      <c r="A157" s="21"/>
      <c r="B157" s="13">
        <v>149</v>
      </c>
      <c r="C157" s="14" t="s">
        <v>32</v>
      </c>
      <c r="D157" s="14" t="s">
        <v>177</v>
      </c>
      <c r="E157" s="15" t="s">
        <v>26</v>
      </c>
      <c r="F157" s="15">
        <v>3</v>
      </c>
      <c r="G157" s="16">
        <v>44433</v>
      </c>
      <c r="H157" s="16">
        <v>44433</v>
      </c>
      <c r="I157" s="16">
        <f>H157+60</f>
        <v>44493</v>
      </c>
      <c r="J157" s="16">
        <v>44547</v>
      </c>
      <c r="K157" s="24">
        <v>3.1977999999999999E-2</v>
      </c>
      <c r="L157" s="15" t="s">
        <v>1484</v>
      </c>
      <c r="M157" s="24">
        <v>3.1977999999999999E-2</v>
      </c>
      <c r="N157" s="24">
        <v>1.2333999999999999E-3</v>
      </c>
    </row>
    <row r="158" spans="1:14" ht="43.2">
      <c r="A158" s="21"/>
      <c r="B158" s="13">
        <v>150</v>
      </c>
      <c r="C158" s="14" t="s">
        <v>32</v>
      </c>
      <c r="D158" s="14" t="s">
        <v>178</v>
      </c>
      <c r="E158" s="15" t="s">
        <v>26</v>
      </c>
      <c r="F158" s="15">
        <v>3</v>
      </c>
      <c r="G158" s="16">
        <v>44433</v>
      </c>
      <c r="H158" s="16">
        <v>44433</v>
      </c>
      <c r="I158" s="16">
        <f>H158+60</f>
        <v>44493</v>
      </c>
      <c r="J158" s="16">
        <v>44580</v>
      </c>
      <c r="K158" s="24">
        <v>0.36482066000000002</v>
      </c>
      <c r="L158" s="15" t="s">
        <v>1484</v>
      </c>
      <c r="M158" s="24">
        <v>0.36482066000000002</v>
      </c>
      <c r="N158" s="24">
        <v>0.36477461999999999</v>
      </c>
    </row>
    <row r="159" spans="1:14" ht="43.2">
      <c r="A159" s="21"/>
      <c r="B159" s="13">
        <v>151</v>
      </c>
      <c r="C159" s="14" t="s">
        <v>24</v>
      </c>
      <c r="D159" s="14" t="s">
        <v>179</v>
      </c>
      <c r="E159" s="15" t="s">
        <v>26</v>
      </c>
      <c r="F159" s="15">
        <v>3</v>
      </c>
      <c r="G159" s="16">
        <v>44425</v>
      </c>
      <c r="H159" s="16">
        <v>44501</v>
      </c>
      <c r="I159" s="16">
        <f>H159+365</f>
        <v>44866</v>
      </c>
      <c r="J159" s="16">
        <v>44963</v>
      </c>
      <c r="K159" s="24">
        <v>0.129683888</v>
      </c>
      <c r="L159" s="15" t="s">
        <v>1484</v>
      </c>
      <c r="M159" s="24">
        <v>0.129683888</v>
      </c>
      <c r="N159" s="24">
        <v>0.13616623700000002</v>
      </c>
    </row>
    <row r="160" spans="1:14" ht="43.2">
      <c r="A160" s="21"/>
      <c r="B160" s="13">
        <v>152</v>
      </c>
      <c r="C160" s="14" t="s">
        <v>24</v>
      </c>
      <c r="D160" s="14" t="s">
        <v>180</v>
      </c>
      <c r="E160" s="15" t="s">
        <v>26</v>
      </c>
      <c r="F160" s="15">
        <v>3</v>
      </c>
      <c r="G160" s="16">
        <v>44414</v>
      </c>
      <c r="H160" s="16">
        <v>44414</v>
      </c>
      <c r="I160" s="16">
        <f>H160+30</f>
        <v>44444</v>
      </c>
      <c r="J160" s="16">
        <v>44436</v>
      </c>
      <c r="K160" s="24">
        <v>1.2781760000000001E-2</v>
      </c>
      <c r="L160" s="15" t="s">
        <v>1484</v>
      </c>
      <c r="M160" s="24">
        <v>1.2781760000000001E-2</v>
      </c>
      <c r="N160" s="24">
        <v>1.278176E-2</v>
      </c>
    </row>
    <row r="161" spans="1:14" ht="43.2">
      <c r="A161" s="21"/>
      <c r="B161" s="13">
        <v>153</v>
      </c>
      <c r="C161" s="14" t="s">
        <v>24</v>
      </c>
      <c r="D161" s="14" t="s">
        <v>181</v>
      </c>
      <c r="E161" s="15" t="s">
        <v>26</v>
      </c>
      <c r="F161" s="15">
        <v>3</v>
      </c>
      <c r="G161" s="16">
        <v>44410</v>
      </c>
      <c r="H161" s="16">
        <v>44409</v>
      </c>
      <c r="I161" s="16">
        <f>H161+365</f>
        <v>44774</v>
      </c>
      <c r="J161" s="16">
        <v>44773</v>
      </c>
      <c r="K161" s="24">
        <v>2.9990408000000003E-2</v>
      </c>
      <c r="L161" s="15" t="s">
        <v>1484</v>
      </c>
      <c r="M161" s="24">
        <v>2.9990408000000003E-2</v>
      </c>
      <c r="N161" s="24">
        <v>2.9894591999999998E-2</v>
      </c>
    </row>
    <row r="162" spans="1:14" ht="43.2">
      <c r="A162" s="21"/>
      <c r="B162" s="13">
        <v>154</v>
      </c>
      <c r="C162" s="14" t="s">
        <v>24</v>
      </c>
      <c r="D162" s="14" t="s">
        <v>182</v>
      </c>
      <c r="E162" s="15" t="s">
        <v>26</v>
      </c>
      <c r="F162" s="15">
        <v>3</v>
      </c>
      <c r="G162" s="16">
        <v>44400</v>
      </c>
      <c r="H162" s="16">
        <v>44409</v>
      </c>
      <c r="I162" s="16">
        <f>H162+365</f>
        <v>44774</v>
      </c>
      <c r="J162" s="16">
        <v>44781</v>
      </c>
      <c r="K162" s="24">
        <v>0.141354544</v>
      </c>
      <c r="L162" s="18" t="s">
        <v>456</v>
      </c>
      <c r="M162" s="24">
        <v>0.141354544</v>
      </c>
      <c r="N162" s="24">
        <v>0.14637582799999999</v>
      </c>
    </row>
    <row r="163" spans="1:14" ht="43.2">
      <c r="A163" s="21"/>
      <c r="B163" s="13">
        <v>155</v>
      </c>
      <c r="C163" s="14" t="s">
        <v>24</v>
      </c>
      <c r="D163" s="14" t="s">
        <v>183</v>
      </c>
      <c r="E163" s="15" t="s">
        <v>26</v>
      </c>
      <c r="F163" s="15">
        <v>3</v>
      </c>
      <c r="G163" s="16">
        <v>44400</v>
      </c>
      <c r="H163" s="16">
        <v>44400</v>
      </c>
      <c r="I163" s="16"/>
      <c r="J163" s="16">
        <v>44394</v>
      </c>
      <c r="K163" s="24">
        <v>2.6200020000000002E-3</v>
      </c>
      <c r="L163" s="15" t="s">
        <v>1484</v>
      </c>
      <c r="M163" s="24">
        <v>2.6200020000000002E-3</v>
      </c>
      <c r="N163" s="24">
        <v>2.6200020000000002E-3</v>
      </c>
    </row>
    <row r="164" spans="1:14" ht="43.2">
      <c r="A164" s="21"/>
      <c r="B164" s="13">
        <v>156</v>
      </c>
      <c r="C164" s="14" t="s">
        <v>32</v>
      </c>
      <c r="D164" s="14" t="s">
        <v>184</v>
      </c>
      <c r="E164" s="15" t="s">
        <v>26</v>
      </c>
      <c r="F164" s="15">
        <v>3</v>
      </c>
      <c r="G164" s="16">
        <v>44389</v>
      </c>
      <c r="H164" s="16">
        <v>44409</v>
      </c>
      <c r="I164" s="16">
        <f>H164+365</f>
        <v>44774</v>
      </c>
      <c r="J164" s="16">
        <v>44852</v>
      </c>
      <c r="K164" s="24">
        <v>0.194289084</v>
      </c>
      <c r="L164" s="18" t="s">
        <v>456</v>
      </c>
      <c r="M164" s="24">
        <v>0.194289084</v>
      </c>
      <c r="N164" s="24">
        <v>0.14946422799999998</v>
      </c>
    </row>
    <row r="165" spans="1:14" ht="43.2">
      <c r="A165" s="21"/>
      <c r="B165" s="13">
        <v>157</v>
      </c>
      <c r="C165" s="14" t="s">
        <v>24</v>
      </c>
      <c r="D165" s="14" t="s">
        <v>185</v>
      </c>
      <c r="E165" s="15" t="s">
        <v>26</v>
      </c>
      <c r="F165" s="15">
        <v>3</v>
      </c>
      <c r="G165" s="16">
        <v>44389</v>
      </c>
      <c r="H165" s="16">
        <v>44391</v>
      </c>
      <c r="I165" s="16">
        <f>H165+365</f>
        <v>44756</v>
      </c>
      <c r="J165" s="16">
        <v>44773</v>
      </c>
      <c r="K165" s="24">
        <v>8.1701234999999997E-2</v>
      </c>
      <c r="L165" s="15" t="s">
        <v>1484</v>
      </c>
      <c r="M165" s="24">
        <v>8.1701234999999997E-2</v>
      </c>
      <c r="N165" s="24">
        <v>9.0016848999999996E-2</v>
      </c>
    </row>
    <row r="166" spans="1:14" ht="43.2">
      <c r="A166" s="21"/>
      <c r="B166" s="13">
        <v>158</v>
      </c>
      <c r="C166" s="14" t="s">
        <v>24</v>
      </c>
      <c r="D166" s="14" t="s">
        <v>186</v>
      </c>
      <c r="E166" s="15" t="s">
        <v>26</v>
      </c>
      <c r="F166" s="15">
        <v>3</v>
      </c>
      <c r="G166" s="16">
        <v>44384</v>
      </c>
      <c r="H166" s="16">
        <v>44384</v>
      </c>
      <c r="I166" s="16"/>
      <c r="J166" s="16">
        <v>44396</v>
      </c>
      <c r="K166" s="24">
        <v>6.1832220000000004E-3</v>
      </c>
      <c r="L166" s="15" t="s">
        <v>1484</v>
      </c>
      <c r="M166" s="24">
        <v>6.1832220000000004E-3</v>
      </c>
      <c r="N166" s="24">
        <v>6.1832220000000004E-3</v>
      </c>
    </row>
    <row r="167" spans="1:14" ht="43.2">
      <c r="A167" s="21"/>
      <c r="B167" s="13">
        <v>159</v>
      </c>
      <c r="C167" s="14" t="s">
        <v>24</v>
      </c>
      <c r="D167" s="14" t="s">
        <v>187</v>
      </c>
      <c r="E167" s="15" t="s">
        <v>26</v>
      </c>
      <c r="F167" s="15">
        <v>3</v>
      </c>
      <c r="G167" s="16">
        <v>44383</v>
      </c>
      <c r="H167" s="16">
        <v>44446</v>
      </c>
      <c r="I167" s="16">
        <f>H167+30</f>
        <v>44476</v>
      </c>
      <c r="J167" s="16">
        <v>44452</v>
      </c>
      <c r="K167" s="24">
        <v>2.2891999999999999E-2</v>
      </c>
      <c r="L167" s="15" t="s">
        <v>1484</v>
      </c>
      <c r="M167" s="24">
        <v>2.2891999999999999E-2</v>
      </c>
      <c r="N167" s="24">
        <v>2.2891999999999999E-2</v>
      </c>
    </row>
    <row r="168" spans="1:14" ht="43.2">
      <c r="A168" s="21"/>
      <c r="B168" s="13">
        <v>160</v>
      </c>
      <c r="C168" s="14" t="s">
        <v>24</v>
      </c>
      <c r="D168" s="14" t="s">
        <v>188</v>
      </c>
      <c r="E168" s="15" t="s">
        <v>26</v>
      </c>
      <c r="F168" s="15">
        <v>3</v>
      </c>
      <c r="G168" s="16">
        <v>44376</v>
      </c>
      <c r="H168" s="16">
        <v>44376</v>
      </c>
      <c r="I168" s="16"/>
      <c r="J168" s="16">
        <v>44368</v>
      </c>
      <c r="K168" s="24">
        <v>9.7999900000000006E-4</v>
      </c>
      <c r="L168" s="15" t="s">
        <v>1484</v>
      </c>
      <c r="M168" s="24">
        <v>9.7999900000000006E-4</v>
      </c>
      <c r="N168" s="24">
        <v>9.7999900000000006E-4</v>
      </c>
    </row>
    <row r="169" spans="1:14" ht="43.2">
      <c r="A169" s="21"/>
      <c r="B169" s="13">
        <v>161</v>
      </c>
      <c r="C169" s="14" t="s">
        <v>24</v>
      </c>
      <c r="D169" s="14" t="s">
        <v>189</v>
      </c>
      <c r="E169" s="15" t="s">
        <v>26</v>
      </c>
      <c r="F169" s="15">
        <v>3</v>
      </c>
      <c r="G169" s="16">
        <v>44376</v>
      </c>
      <c r="H169" s="16">
        <v>44376</v>
      </c>
      <c r="I169" s="16"/>
      <c r="J169" s="16">
        <v>44378</v>
      </c>
      <c r="K169" s="24">
        <v>1.049999E-3</v>
      </c>
      <c r="L169" s="15" t="s">
        <v>1484</v>
      </c>
      <c r="M169" s="24">
        <v>1.049999E-3</v>
      </c>
      <c r="N169" s="24">
        <v>1.0499999999999999E-3</v>
      </c>
    </row>
    <row r="170" spans="1:14" ht="43.2">
      <c r="A170" s="21"/>
      <c r="B170" s="13">
        <v>162</v>
      </c>
      <c r="C170" s="14" t="s">
        <v>24</v>
      </c>
      <c r="D170" s="14" t="s">
        <v>190</v>
      </c>
      <c r="E170" s="15" t="s">
        <v>26</v>
      </c>
      <c r="F170" s="15">
        <v>3</v>
      </c>
      <c r="G170" s="16">
        <v>44375</v>
      </c>
      <c r="H170" s="16">
        <v>44375</v>
      </c>
      <c r="I170" s="16">
        <f>H170+365</f>
        <v>44740</v>
      </c>
      <c r="J170" s="16">
        <v>44804</v>
      </c>
      <c r="K170" s="24">
        <v>0.19948302900000001</v>
      </c>
      <c r="L170" s="18" t="s">
        <v>456</v>
      </c>
      <c r="M170" s="24">
        <v>0.19948302900000001</v>
      </c>
      <c r="N170" s="24">
        <v>0.196898833</v>
      </c>
    </row>
    <row r="171" spans="1:14" ht="43.2">
      <c r="A171" s="21"/>
      <c r="B171" s="13">
        <v>163</v>
      </c>
      <c r="C171" s="14" t="s">
        <v>24</v>
      </c>
      <c r="D171" s="14" t="s">
        <v>191</v>
      </c>
      <c r="E171" s="15" t="s">
        <v>26</v>
      </c>
      <c r="F171" s="15">
        <v>3</v>
      </c>
      <c r="G171" s="16">
        <v>44375</v>
      </c>
      <c r="H171" s="16">
        <v>44352</v>
      </c>
      <c r="I171" s="16">
        <f>H171+365</f>
        <v>44717</v>
      </c>
      <c r="J171" s="16">
        <v>44738</v>
      </c>
      <c r="K171" s="24">
        <v>0.364369422</v>
      </c>
      <c r="L171" s="18" t="s">
        <v>456</v>
      </c>
      <c r="M171" s="24">
        <v>0.364369422</v>
      </c>
      <c r="N171" s="24">
        <v>0.38231867200000008</v>
      </c>
    </row>
    <row r="172" spans="1:14" ht="28.8">
      <c r="A172" s="21"/>
      <c r="B172" s="13">
        <v>164</v>
      </c>
      <c r="C172" s="14" t="s">
        <v>32</v>
      </c>
      <c r="D172" s="14" t="s">
        <v>192</v>
      </c>
      <c r="E172" s="15" t="s">
        <v>26</v>
      </c>
      <c r="F172" s="15">
        <v>3</v>
      </c>
      <c r="G172" s="16">
        <v>44328</v>
      </c>
      <c r="H172" s="16">
        <v>44328</v>
      </c>
      <c r="I172" s="16"/>
      <c r="J172" s="16">
        <v>44393</v>
      </c>
      <c r="K172" s="24">
        <v>5.2185500000000003E-2</v>
      </c>
      <c r="L172" s="15" t="s">
        <v>1484</v>
      </c>
      <c r="M172" s="24">
        <v>5.2185500000000003E-2</v>
      </c>
      <c r="N172" s="24">
        <v>5.2185500000000003E-2</v>
      </c>
    </row>
    <row r="173" spans="1:14" ht="43.2">
      <c r="A173" s="21"/>
      <c r="B173" s="13">
        <v>165</v>
      </c>
      <c r="C173" s="14" t="s">
        <v>24</v>
      </c>
      <c r="D173" s="14" t="s">
        <v>193</v>
      </c>
      <c r="E173" s="15" t="s">
        <v>26</v>
      </c>
      <c r="F173" s="15">
        <v>3</v>
      </c>
      <c r="G173" s="16">
        <v>44323</v>
      </c>
      <c r="H173" s="16">
        <v>44354</v>
      </c>
      <c r="I173" s="16"/>
      <c r="J173" s="16">
        <v>44368</v>
      </c>
      <c r="K173" s="24">
        <v>2.3671979999999999E-2</v>
      </c>
      <c r="L173" s="15" t="s">
        <v>1484</v>
      </c>
      <c r="M173" s="24">
        <v>2.3671979999999999E-2</v>
      </c>
      <c r="N173" s="24">
        <v>2.3671979999999999E-2</v>
      </c>
    </row>
    <row r="174" spans="1:14" ht="43.2">
      <c r="A174" s="21"/>
      <c r="B174" s="13">
        <v>166</v>
      </c>
      <c r="C174" s="14" t="s">
        <v>24</v>
      </c>
      <c r="D174" s="14" t="s">
        <v>194</v>
      </c>
      <c r="E174" s="15" t="s">
        <v>26</v>
      </c>
      <c r="F174" s="15">
        <v>3</v>
      </c>
      <c r="G174" s="16">
        <v>44316</v>
      </c>
      <c r="H174" s="16">
        <v>44348</v>
      </c>
      <c r="I174" s="16">
        <f>H174+270</f>
        <v>44618</v>
      </c>
      <c r="J174" s="16">
        <v>44651</v>
      </c>
      <c r="K174" s="24">
        <v>2.0608768E-2</v>
      </c>
      <c r="L174" s="15" t="s">
        <v>1484</v>
      </c>
      <c r="M174" s="24">
        <v>2.0608768E-2</v>
      </c>
      <c r="N174" s="24">
        <v>2.0432628000000001E-2</v>
      </c>
    </row>
    <row r="175" spans="1:14" ht="43.2">
      <c r="A175" s="21"/>
      <c r="B175" s="13">
        <v>167</v>
      </c>
      <c r="C175" s="14" t="s">
        <v>24</v>
      </c>
      <c r="D175" s="14" t="s">
        <v>195</v>
      </c>
      <c r="E175" s="15" t="s">
        <v>26</v>
      </c>
      <c r="F175" s="15">
        <v>3</v>
      </c>
      <c r="G175" s="16">
        <v>44316</v>
      </c>
      <c r="H175" s="16">
        <v>44316</v>
      </c>
      <c r="I175" s="16"/>
      <c r="J175" s="16">
        <v>44319</v>
      </c>
      <c r="K175" s="24">
        <v>9.7000000000000005E-4</v>
      </c>
      <c r="L175" s="15" t="s">
        <v>1484</v>
      </c>
      <c r="M175" s="24">
        <v>9.7000000000000005E-4</v>
      </c>
      <c r="N175" s="24">
        <v>9.7000000000000005E-4</v>
      </c>
    </row>
    <row r="176" spans="1:14" ht="43.2">
      <c r="A176" s="21"/>
      <c r="B176" s="13">
        <v>168</v>
      </c>
      <c r="C176" s="14" t="s">
        <v>24</v>
      </c>
      <c r="D176" s="14" t="s">
        <v>196</v>
      </c>
      <c r="E176" s="15" t="s">
        <v>26</v>
      </c>
      <c r="F176" s="15">
        <v>3</v>
      </c>
      <c r="G176" s="16">
        <v>44316</v>
      </c>
      <c r="H176" s="16">
        <v>44348</v>
      </c>
      <c r="I176" s="16">
        <f>H176+180</f>
        <v>44528</v>
      </c>
      <c r="J176" s="16">
        <v>44469</v>
      </c>
      <c r="K176" s="24">
        <v>3.4246355999999999E-2</v>
      </c>
      <c r="L176" s="18" t="s">
        <v>456</v>
      </c>
      <c r="M176" s="24">
        <v>3.4246355999999999E-2</v>
      </c>
      <c r="N176" s="24">
        <v>3.4728405999999996E-2</v>
      </c>
    </row>
    <row r="177" spans="1:14" ht="43.2">
      <c r="A177" s="21"/>
      <c r="B177" s="13">
        <v>169</v>
      </c>
      <c r="C177" s="14" t="s">
        <v>24</v>
      </c>
      <c r="D177" s="14" t="s">
        <v>197</v>
      </c>
      <c r="E177" s="15" t="s">
        <v>26</v>
      </c>
      <c r="F177" s="15">
        <v>3</v>
      </c>
      <c r="G177" s="16">
        <v>44312</v>
      </c>
      <c r="H177" s="16">
        <v>44312</v>
      </c>
      <c r="I177" s="16"/>
      <c r="J177" s="16">
        <v>44316</v>
      </c>
      <c r="K177" s="24">
        <v>1.7847499999999999E-2</v>
      </c>
      <c r="L177" s="15" t="s">
        <v>1484</v>
      </c>
      <c r="M177" s="24">
        <v>1.7847499999999999E-2</v>
      </c>
      <c r="N177" s="24">
        <v>1.7847499999999999E-2</v>
      </c>
    </row>
    <row r="178" spans="1:14" ht="43.2">
      <c r="A178" s="21"/>
      <c r="B178" s="13">
        <v>170</v>
      </c>
      <c r="C178" s="14" t="s">
        <v>24</v>
      </c>
      <c r="D178" s="14" t="s">
        <v>198</v>
      </c>
      <c r="E178" s="15" t="s">
        <v>26</v>
      </c>
      <c r="F178" s="15">
        <v>3</v>
      </c>
      <c r="G178" s="16">
        <v>44310</v>
      </c>
      <c r="H178" s="16">
        <v>44311</v>
      </c>
      <c r="I178" s="16">
        <f>H178+365</f>
        <v>44676</v>
      </c>
      <c r="J178" s="16">
        <v>44712</v>
      </c>
      <c r="K178" s="24">
        <v>6.6232927999999996E-2</v>
      </c>
      <c r="L178" s="18" t="s">
        <v>456</v>
      </c>
      <c r="M178" s="24">
        <v>6.6232927999999996E-2</v>
      </c>
      <c r="N178" s="24">
        <v>6.4755567999999999E-2</v>
      </c>
    </row>
    <row r="179" spans="1:14" ht="43.2">
      <c r="A179" s="21"/>
      <c r="B179" s="13">
        <v>171</v>
      </c>
      <c r="C179" s="14" t="s">
        <v>24</v>
      </c>
      <c r="D179" s="14" t="s">
        <v>199</v>
      </c>
      <c r="E179" s="15" t="s">
        <v>26</v>
      </c>
      <c r="F179" s="15">
        <v>3</v>
      </c>
      <c r="G179" s="16">
        <v>44281</v>
      </c>
      <c r="H179" s="16">
        <v>44281</v>
      </c>
      <c r="I179" s="16">
        <f>H179+120</f>
        <v>44401</v>
      </c>
      <c r="J179" s="16">
        <v>44401</v>
      </c>
      <c r="K179" s="24">
        <v>3.4692000000000001E-2</v>
      </c>
      <c r="L179" s="15" t="s">
        <v>1484</v>
      </c>
      <c r="M179" s="24">
        <v>3.4692000000000001E-2</v>
      </c>
      <c r="N179" s="24">
        <v>3.4692000000000001E-2</v>
      </c>
    </row>
    <row r="180" spans="1:14" ht="43.2">
      <c r="A180" s="21"/>
      <c r="B180" s="13">
        <v>172</v>
      </c>
      <c r="C180" s="14" t="s">
        <v>24</v>
      </c>
      <c r="D180" s="14" t="s">
        <v>200</v>
      </c>
      <c r="E180" s="15" t="s">
        <v>26</v>
      </c>
      <c r="F180" s="15">
        <v>3</v>
      </c>
      <c r="G180" s="16">
        <v>44274</v>
      </c>
      <c r="H180" s="16">
        <v>44274</v>
      </c>
      <c r="I180" s="16">
        <f>H180+45</f>
        <v>44319</v>
      </c>
      <c r="J180" s="16">
        <v>44573</v>
      </c>
      <c r="K180" s="24">
        <v>0.20112328000000002</v>
      </c>
      <c r="L180" s="15" t="s">
        <v>1484</v>
      </c>
      <c r="M180" s="24">
        <v>0.20112328000000002</v>
      </c>
      <c r="N180" s="24">
        <v>0.20112328000000002</v>
      </c>
    </row>
    <row r="181" spans="1:14" ht="43.2">
      <c r="A181" s="21"/>
      <c r="B181" s="13">
        <v>173</v>
      </c>
      <c r="C181" s="14" t="s">
        <v>24</v>
      </c>
      <c r="D181" s="14" t="s">
        <v>201</v>
      </c>
      <c r="E181" s="15" t="s">
        <v>26</v>
      </c>
      <c r="F181" s="15">
        <v>3</v>
      </c>
      <c r="G181" s="16">
        <v>44273</v>
      </c>
      <c r="H181" s="16">
        <v>44274</v>
      </c>
      <c r="I181" s="16">
        <f>H181+365</f>
        <v>44639</v>
      </c>
      <c r="J181" s="16">
        <v>44530</v>
      </c>
      <c r="K181" s="24">
        <v>0.26242049200000001</v>
      </c>
      <c r="L181" s="18" t="s">
        <v>456</v>
      </c>
      <c r="M181" s="24">
        <v>0.26242049200000001</v>
      </c>
      <c r="N181" s="24">
        <v>0.26520789999999994</v>
      </c>
    </row>
    <row r="182" spans="1:14" ht="28.8">
      <c r="A182" s="21"/>
      <c r="B182" s="13">
        <v>174</v>
      </c>
      <c r="C182" s="14" t="s">
        <v>32</v>
      </c>
      <c r="D182" s="14" t="s">
        <v>202</v>
      </c>
      <c r="E182" s="15" t="s">
        <v>30</v>
      </c>
      <c r="F182" s="15">
        <v>1</v>
      </c>
      <c r="G182" s="16">
        <v>44270</v>
      </c>
      <c r="H182" s="16">
        <v>44377</v>
      </c>
      <c r="I182" s="16"/>
      <c r="J182" s="16">
        <v>44379</v>
      </c>
      <c r="K182" s="24">
        <v>3.2214E-2</v>
      </c>
      <c r="L182" s="15" t="s">
        <v>1484</v>
      </c>
      <c r="M182" s="24">
        <v>3.2214E-2</v>
      </c>
      <c r="N182" s="24">
        <v>3.2214E-2</v>
      </c>
    </row>
    <row r="183" spans="1:14" ht="43.2">
      <c r="A183" s="21"/>
      <c r="B183" s="13">
        <v>175</v>
      </c>
      <c r="C183" s="14" t="s">
        <v>24</v>
      </c>
      <c r="D183" s="14" t="s">
        <v>203</v>
      </c>
      <c r="E183" s="15" t="s">
        <v>26</v>
      </c>
      <c r="F183" s="15">
        <v>3</v>
      </c>
      <c r="G183" s="16">
        <v>44268</v>
      </c>
      <c r="H183" s="16">
        <v>44270</v>
      </c>
      <c r="I183" s="16">
        <f>H183+120</f>
        <v>44390</v>
      </c>
      <c r="J183" s="16">
        <v>44376</v>
      </c>
      <c r="K183" s="24">
        <v>2.08624E-2</v>
      </c>
      <c r="L183" s="15" t="s">
        <v>1484</v>
      </c>
      <c r="M183" s="24">
        <v>2.08624E-2</v>
      </c>
      <c r="N183" s="24">
        <v>2.08624E-2</v>
      </c>
    </row>
    <row r="184" spans="1:14" ht="43.2">
      <c r="A184" s="21"/>
      <c r="B184" s="13">
        <v>176</v>
      </c>
      <c r="C184" s="14" t="s">
        <v>24</v>
      </c>
      <c r="D184" s="14" t="s">
        <v>204</v>
      </c>
      <c r="E184" s="15" t="s">
        <v>26</v>
      </c>
      <c r="F184" s="15">
        <v>3</v>
      </c>
      <c r="G184" s="16">
        <v>44259</v>
      </c>
      <c r="H184" s="16">
        <v>44259</v>
      </c>
      <c r="I184" s="16"/>
      <c r="J184" s="16">
        <v>44243</v>
      </c>
      <c r="K184" s="24">
        <v>1.98E-3</v>
      </c>
      <c r="L184" s="15" t="s">
        <v>1484</v>
      </c>
      <c r="M184" s="24">
        <v>1.98E-3</v>
      </c>
      <c r="N184" s="24">
        <v>9.9000000000000001E-6</v>
      </c>
    </row>
    <row r="185" spans="1:14" ht="43.2">
      <c r="A185" s="21"/>
      <c r="B185" s="13">
        <v>177</v>
      </c>
      <c r="C185" s="14" t="s">
        <v>24</v>
      </c>
      <c r="D185" s="14" t="s">
        <v>205</v>
      </c>
      <c r="E185" s="15" t="s">
        <v>26</v>
      </c>
      <c r="F185" s="15">
        <v>3</v>
      </c>
      <c r="G185" s="16">
        <v>44256</v>
      </c>
      <c r="H185" s="16">
        <v>44256</v>
      </c>
      <c r="I185" s="16">
        <f>H185+30</f>
        <v>44286</v>
      </c>
      <c r="J185" s="16">
        <v>44281</v>
      </c>
      <c r="K185" s="24">
        <v>1.8498859999999999E-2</v>
      </c>
      <c r="L185" s="15" t="s">
        <v>1484</v>
      </c>
      <c r="M185" s="24">
        <v>1.8498859999999999E-2</v>
      </c>
      <c r="N185" s="24">
        <v>1.8498859999999999E-2</v>
      </c>
    </row>
    <row r="186" spans="1:14" ht="43.2">
      <c r="A186" s="21"/>
      <c r="B186" s="13">
        <v>178</v>
      </c>
      <c r="C186" s="14" t="s">
        <v>24</v>
      </c>
      <c r="D186" s="14" t="s">
        <v>206</v>
      </c>
      <c r="E186" s="15" t="s">
        <v>26</v>
      </c>
      <c r="F186" s="15">
        <v>3</v>
      </c>
      <c r="G186" s="16">
        <v>44256</v>
      </c>
      <c r="H186" s="16">
        <v>44256</v>
      </c>
      <c r="I186" s="16"/>
      <c r="J186" s="16">
        <v>44258</v>
      </c>
      <c r="K186" s="24">
        <v>7.7499999999999999E-3</v>
      </c>
      <c r="L186" s="15" t="s">
        <v>1484</v>
      </c>
      <c r="M186" s="24">
        <v>7.7499999999999999E-3</v>
      </c>
      <c r="N186" s="24">
        <v>3.8800000000000001E-5</v>
      </c>
    </row>
    <row r="187" spans="1:14" ht="43.2">
      <c r="A187" s="21"/>
      <c r="B187" s="13">
        <v>179</v>
      </c>
      <c r="C187" s="14" t="s">
        <v>24</v>
      </c>
      <c r="D187" s="14" t="s">
        <v>207</v>
      </c>
      <c r="E187" s="15" t="s">
        <v>26</v>
      </c>
      <c r="F187" s="15">
        <v>3</v>
      </c>
      <c r="G187" s="16">
        <v>44232</v>
      </c>
      <c r="H187" s="16">
        <v>44239</v>
      </c>
      <c r="I187" s="16">
        <f>H187+365</f>
        <v>44604</v>
      </c>
      <c r="J187" s="16">
        <v>44833</v>
      </c>
      <c r="K187" s="24">
        <v>3.7371440000000006E-2</v>
      </c>
      <c r="L187" s="15" t="s">
        <v>1484</v>
      </c>
      <c r="M187" s="24">
        <v>3.7371440000000006E-2</v>
      </c>
      <c r="N187" s="24">
        <v>3.7271803999999999E-2</v>
      </c>
    </row>
    <row r="188" spans="1:14" ht="43.2">
      <c r="A188" s="21"/>
      <c r="B188" s="13">
        <v>180</v>
      </c>
      <c r="C188" s="14" t="s">
        <v>24</v>
      </c>
      <c r="D188" s="14" t="s">
        <v>208</v>
      </c>
      <c r="E188" s="15" t="s">
        <v>26</v>
      </c>
      <c r="F188" s="15">
        <v>3</v>
      </c>
      <c r="G188" s="16">
        <v>44231</v>
      </c>
      <c r="H188" s="16">
        <v>44231</v>
      </c>
      <c r="I188" s="16"/>
      <c r="J188" s="16">
        <v>44244</v>
      </c>
      <c r="K188" s="24">
        <v>3.3928510000000001E-3</v>
      </c>
      <c r="L188" s="15" t="s">
        <v>1484</v>
      </c>
      <c r="M188" s="24">
        <v>3.3928510000000001E-3</v>
      </c>
      <c r="N188" s="24">
        <v>3.3928510000000001E-3</v>
      </c>
    </row>
    <row r="189" spans="1:14" ht="43.2">
      <c r="A189" s="21"/>
      <c r="B189" s="13">
        <v>181</v>
      </c>
      <c r="C189" s="14" t="s">
        <v>24</v>
      </c>
      <c r="D189" s="14" t="s">
        <v>209</v>
      </c>
      <c r="E189" s="15" t="s">
        <v>26</v>
      </c>
      <c r="F189" s="15">
        <v>3</v>
      </c>
      <c r="G189" s="16">
        <v>44215</v>
      </c>
      <c r="H189" s="16">
        <v>44215</v>
      </c>
      <c r="I189" s="16">
        <f>H189+30</f>
        <v>44245</v>
      </c>
      <c r="J189" s="16">
        <v>44230</v>
      </c>
      <c r="K189" s="24">
        <v>2.1699919000000002E-2</v>
      </c>
      <c r="L189" s="15" t="s">
        <v>1484</v>
      </c>
      <c r="M189" s="24">
        <v>2.1699919000000002E-2</v>
      </c>
      <c r="N189" s="24">
        <v>2.3319419000000001E-2</v>
      </c>
    </row>
    <row r="190" spans="1:14" ht="43.2">
      <c r="A190" s="21"/>
      <c r="B190" s="13">
        <v>182</v>
      </c>
      <c r="C190" s="14" t="s">
        <v>24</v>
      </c>
      <c r="D190" s="14" t="s">
        <v>210</v>
      </c>
      <c r="E190" s="15" t="s">
        <v>26</v>
      </c>
      <c r="F190" s="15">
        <v>3</v>
      </c>
      <c r="G190" s="16">
        <v>44204</v>
      </c>
      <c r="H190" s="16">
        <v>44207</v>
      </c>
      <c r="I190" s="16">
        <f>H190+365</f>
        <v>44572</v>
      </c>
      <c r="J190" s="16">
        <v>44221</v>
      </c>
      <c r="K190" s="24">
        <v>1.26024E-2</v>
      </c>
      <c r="L190" s="15" t="s">
        <v>1484</v>
      </c>
      <c r="M190" s="24">
        <v>1.26024E-2</v>
      </c>
      <c r="N190" s="24">
        <v>1.3232520000000001E-2</v>
      </c>
    </row>
    <row r="191" spans="1:14" ht="43.2">
      <c r="A191" s="21"/>
      <c r="B191" s="13">
        <v>183</v>
      </c>
      <c r="C191" s="14" t="s">
        <v>24</v>
      </c>
      <c r="D191" s="14" t="s">
        <v>211</v>
      </c>
      <c r="E191" s="15" t="s">
        <v>26</v>
      </c>
      <c r="F191" s="15">
        <v>3</v>
      </c>
      <c r="G191" s="16">
        <v>44204</v>
      </c>
      <c r="H191" s="16">
        <v>44207</v>
      </c>
      <c r="I191" s="16">
        <f>H191+365</f>
        <v>44572</v>
      </c>
      <c r="J191" s="16">
        <v>44568</v>
      </c>
      <c r="K191" s="24">
        <v>2.1239999999999998E-2</v>
      </c>
      <c r="L191" s="15" t="s">
        <v>1484</v>
      </c>
      <c r="M191" s="24">
        <v>2.1239999999999998E-2</v>
      </c>
      <c r="N191" s="24">
        <v>2.1239999999999998E-2</v>
      </c>
    </row>
    <row r="192" spans="1:14" ht="43.2">
      <c r="A192" s="21"/>
      <c r="B192" s="13">
        <v>184</v>
      </c>
      <c r="C192" s="14" t="s">
        <v>24</v>
      </c>
      <c r="D192" s="14" t="s">
        <v>212</v>
      </c>
      <c r="E192" s="15" t="s">
        <v>30</v>
      </c>
      <c r="F192" s="15">
        <v>1</v>
      </c>
      <c r="G192" s="16">
        <v>44193</v>
      </c>
      <c r="H192" s="16">
        <v>44197</v>
      </c>
      <c r="I192" s="16">
        <f>H192+365</f>
        <v>44562</v>
      </c>
      <c r="J192" s="16">
        <v>44592</v>
      </c>
      <c r="K192" s="24">
        <v>2.0999279999999998</v>
      </c>
      <c r="L192" s="15" t="s">
        <v>1484</v>
      </c>
      <c r="M192" s="24">
        <v>2.0999279999999998</v>
      </c>
      <c r="N192" s="24">
        <v>2.0920643619999999</v>
      </c>
    </row>
    <row r="193" spans="1:14" ht="43.2">
      <c r="A193" s="21"/>
      <c r="B193" s="13">
        <v>185</v>
      </c>
      <c r="C193" s="14" t="s">
        <v>24</v>
      </c>
      <c r="D193" s="14" t="s">
        <v>213</v>
      </c>
      <c r="E193" s="15" t="s">
        <v>26</v>
      </c>
      <c r="F193" s="15">
        <v>3</v>
      </c>
      <c r="G193" s="16">
        <v>44173</v>
      </c>
      <c r="H193" s="16">
        <v>44173</v>
      </c>
      <c r="I193" s="16"/>
      <c r="J193" s="16">
        <v>44168</v>
      </c>
      <c r="K193" s="24">
        <v>9.2400000000000002E-4</v>
      </c>
      <c r="L193" s="15" t="s">
        <v>1484</v>
      </c>
      <c r="M193" s="24">
        <v>9.2400000000000002E-4</v>
      </c>
      <c r="N193" s="24">
        <v>9.2400000000000002E-4</v>
      </c>
    </row>
    <row r="194" spans="1:14" ht="43.2">
      <c r="A194" s="21"/>
      <c r="B194" s="13">
        <v>186</v>
      </c>
      <c r="C194" s="14" t="s">
        <v>24</v>
      </c>
      <c r="D194" s="14" t="s">
        <v>214</v>
      </c>
      <c r="E194" s="15" t="s">
        <v>26</v>
      </c>
      <c r="F194" s="15">
        <v>3</v>
      </c>
      <c r="G194" s="16">
        <v>44173</v>
      </c>
      <c r="H194" s="16">
        <v>44173</v>
      </c>
      <c r="I194" s="16"/>
      <c r="J194" s="16">
        <v>44183</v>
      </c>
      <c r="K194" s="24">
        <v>1.229995E-3</v>
      </c>
      <c r="L194" s="15" t="s">
        <v>1484</v>
      </c>
      <c r="M194" s="24">
        <v>1.229995E-3</v>
      </c>
      <c r="N194" s="24">
        <v>1.229995E-3</v>
      </c>
    </row>
    <row r="195" spans="1:14" ht="43.2">
      <c r="A195" s="21"/>
      <c r="B195" s="13">
        <v>187</v>
      </c>
      <c r="C195" s="14" t="s">
        <v>24</v>
      </c>
      <c r="D195" s="14" t="s">
        <v>215</v>
      </c>
      <c r="E195" s="15" t="s">
        <v>30</v>
      </c>
      <c r="F195" s="15">
        <v>1</v>
      </c>
      <c r="G195" s="16">
        <v>44154</v>
      </c>
      <c r="H195" s="16">
        <v>44166</v>
      </c>
      <c r="I195" s="16">
        <f>H195+30</f>
        <v>44196</v>
      </c>
      <c r="J195" s="16">
        <v>44196</v>
      </c>
      <c r="K195" s="24">
        <v>0.17499400000000001</v>
      </c>
      <c r="L195" s="15" t="s">
        <v>1484</v>
      </c>
      <c r="M195" s="24">
        <v>0.17499400000000001</v>
      </c>
      <c r="N195" s="24">
        <v>0.16562621600000002</v>
      </c>
    </row>
    <row r="196" spans="1:14" ht="43.2">
      <c r="A196" s="21"/>
      <c r="B196" s="13">
        <v>188</v>
      </c>
      <c r="C196" s="14" t="s">
        <v>24</v>
      </c>
      <c r="D196" s="14" t="s">
        <v>216</v>
      </c>
      <c r="E196" s="15" t="s">
        <v>26</v>
      </c>
      <c r="F196" s="15">
        <v>3</v>
      </c>
      <c r="G196" s="16">
        <v>44132</v>
      </c>
      <c r="H196" s="16">
        <v>44132</v>
      </c>
      <c r="I196" s="16"/>
      <c r="J196" s="16">
        <v>44156</v>
      </c>
      <c r="K196" s="24">
        <v>1.6595990000000001E-3</v>
      </c>
      <c r="L196" s="15" t="s">
        <v>1484</v>
      </c>
      <c r="M196" s="24">
        <v>1.6595990000000001E-3</v>
      </c>
      <c r="N196" s="24">
        <v>3.3198999999999998E-5</v>
      </c>
    </row>
    <row r="197" spans="1:14" ht="43.2">
      <c r="A197" s="21"/>
      <c r="B197" s="13">
        <v>189</v>
      </c>
      <c r="C197" s="14" t="s">
        <v>24</v>
      </c>
      <c r="D197" s="14" t="s">
        <v>217</v>
      </c>
      <c r="E197" s="15" t="s">
        <v>26</v>
      </c>
      <c r="F197" s="15">
        <v>3</v>
      </c>
      <c r="G197" s="16">
        <v>44130</v>
      </c>
      <c r="H197" s="16">
        <v>44130</v>
      </c>
      <c r="I197" s="16"/>
      <c r="J197" s="16">
        <v>44132</v>
      </c>
      <c r="K197" s="24">
        <v>9.8408000000000002E-3</v>
      </c>
      <c r="L197" s="15" t="s">
        <v>1484</v>
      </c>
      <c r="M197" s="24">
        <v>9.8408000000000002E-3</v>
      </c>
      <c r="N197" s="24">
        <v>9.8408000000000002E-3</v>
      </c>
    </row>
    <row r="198" spans="1:14" ht="43.2">
      <c r="A198" s="21"/>
      <c r="B198" s="13">
        <v>190</v>
      </c>
      <c r="C198" s="14" t="s">
        <v>24</v>
      </c>
      <c r="D198" s="14" t="s">
        <v>218</v>
      </c>
      <c r="E198" s="15" t="s">
        <v>26</v>
      </c>
      <c r="F198" s="15">
        <v>3</v>
      </c>
      <c r="G198" s="16">
        <v>44123</v>
      </c>
      <c r="H198" s="16">
        <v>44123</v>
      </c>
      <c r="I198" s="16">
        <f>H198+45</f>
        <v>44168</v>
      </c>
      <c r="J198" s="16">
        <v>44230</v>
      </c>
      <c r="K198" s="24">
        <v>2.2135679999999998E-2</v>
      </c>
      <c r="L198" s="15" t="s">
        <v>1484</v>
      </c>
      <c r="M198" s="24">
        <v>2.2135679999999998E-2</v>
      </c>
      <c r="N198" s="24">
        <v>2.2135679999999998E-2</v>
      </c>
    </row>
    <row r="199" spans="1:14" ht="43.2">
      <c r="A199" s="21"/>
      <c r="B199" s="13">
        <v>191</v>
      </c>
      <c r="C199" s="14" t="s">
        <v>24</v>
      </c>
      <c r="D199" s="14" t="s">
        <v>219</v>
      </c>
      <c r="E199" s="15" t="s">
        <v>26</v>
      </c>
      <c r="F199" s="15">
        <v>3</v>
      </c>
      <c r="G199" s="16">
        <v>44112</v>
      </c>
      <c r="H199" s="16">
        <v>44112</v>
      </c>
      <c r="I199" s="16">
        <f>H199+30</f>
        <v>44142</v>
      </c>
      <c r="J199" s="16">
        <v>44119</v>
      </c>
      <c r="K199" s="24">
        <v>3.0564540000000001E-2</v>
      </c>
      <c r="L199" s="15" t="s">
        <v>1484</v>
      </c>
      <c r="M199" s="24">
        <v>3.0564540000000001E-2</v>
      </c>
      <c r="N199" s="24">
        <v>3.0564539999999998E-2</v>
      </c>
    </row>
    <row r="200" spans="1:14" ht="43.2">
      <c r="A200" s="21"/>
      <c r="B200" s="13">
        <v>192</v>
      </c>
      <c r="C200" s="14" t="s">
        <v>32</v>
      </c>
      <c r="D200" s="14" t="s">
        <v>220</v>
      </c>
      <c r="E200" s="15" t="s">
        <v>26</v>
      </c>
      <c r="F200" s="15">
        <v>3</v>
      </c>
      <c r="G200" s="16">
        <v>44111</v>
      </c>
      <c r="H200" s="16">
        <v>44111</v>
      </c>
      <c r="I200" s="16">
        <f>H200+60</f>
        <v>44171</v>
      </c>
      <c r="J200" s="16">
        <v>44286</v>
      </c>
      <c r="K200" s="24">
        <v>9.8300799999999994E-2</v>
      </c>
      <c r="L200" s="15" t="s">
        <v>1484</v>
      </c>
      <c r="M200" s="24">
        <v>9.8300799999999994E-2</v>
      </c>
      <c r="N200" s="24">
        <v>9.6542600000000006E-2</v>
      </c>
    </row>
    <row r="201" spans="1:14" ht="43.2">
      <c r="A201" s="21"/>
      <c r="B201" s="13">
        <v>193</v>
      </c>
      <c r="C201" s="14" t="s">
        <v>24</v>
      </c>
      <c r="D201" s="14" t="s">
        <v>221</v>
      </c>
      <c r="E201" s="15" t="s">
        <v>26</v>
      </c>
      <c r="F201" s="15">
        <v>3</v>
      </c>
      <c r="G201" s="16">
        <v>44105</v>
      </c>
      <c r="H201" s="16">
        <v>44105</v>
      </c>
      <c r="I201" s="16">
        <f>H201+30</f>
        <v>44135</v>
      </c>
      <c r="J201" s="16">
        <v>44134</v>
      </c>
      <c r="K201" s="24">
        <v>2.233858E-2</v>
      </c>
      <c r="L201" s="15" t="s">
        <v>1484</v>
      </c>
      <c r="M201" s="24">
        <v>2.233858E-2</v>
      </c>
      <c r="N201" s="24">
        <v>2.2338580000000004E-2</v>
      </c>
    </row>
    <row r="202" spans="1:14" ht="28.8">
      <c r="A202" s="21"/>
      <c r="B202" s="13">
        <v>194</v>
      </c>
      <c r="C202" s="14" t="s">
        <v>32</v>
      </c>
      <c r="D202" s="14" t="s">
        <v>222</v>
      </c>
      <c r="E202" s="15" t="s">
        <v>26</v>
      </c>
      <c r="F202" s="15">
        <v>3</v>
      </c>
      <c r="G202" s="16">
        <v>44105</v>
      </c>
      <c r="H202" s="16">
        <v>44105</v>
      </c>
      <c r="I202" s="16">
        <f>H202+45</f>
        <v>44150</v>
      </c>
      <c r="J202" s="16">
        <v>44464</v>
      </c>
      <c r="K202" s="24">
        <v>3.4796019999999997E-2</v>
      </c>
      <c r="L202" s="15" t="s">
        <v>1484</v>
      </c>
      <c r="M202" s="24">
        <v>3.4796019999999997E-2</v>
      </c>
      <c r="N202" s="24">
        <v>3.4782819999999992E-2</v>
      </c>
    </row>
    <row r="203" spans="1:14" ht="43.2">
      <c r="A203" s="21"/>
      <c r="B203" s="13">
        <v>195</v>
      </c>
      <c r="C203" s="14" t="s">
        <v>24</v>
      </c>
      <c r="D203" s="14" t="s">
        <v>223</v>
      </c>
      <c r="E203" s="15" t="s">
        <v>26</v>
      </c>
      <c r="F203" s="15">
        <v>3</v>
      </c>
      <c r="G203" s="16">
        <v>44103</v>
      </c>
      <c r="H203" s="16">
        <v>44103</v>
      </c>
      <c r="I203" s="16"/>
      <c r="J203" s="16">
        <v>44156</v>
      </c>
      <c r="K203" s="24">
        <v>7.5499940000000001E-2</v>
      </c>
      <c r="L203" s="15" t="s">
        <v>1484</v>
      </c>
      <c r="M203" s="24">
        <v>7.5499940000000001E-2</v>
      </c>
      <c r="N203" s="24">
        <v>1.13244E-3</v>
      </c>
    </row>
    <row r="204" spans="1:14" ht="43.2">
      <c r="A204" s="21"/>
      <c r="B204" s="13">
        <v>196</v>
      </c>
      <c r="C204" s="14" t="s">
        <v>24</v>
      </c>
      <c r="D204" s="14" t="s">
        <v>224</v>
      </c>
      <c r="E204" s="15" t="s">
        <v>26</v>
      </c>
      <c r="F204" s="15">
        <v>3</v>
      </c>
      <c r="G204" s="16">
        <v>44099</v>
      </c>
      <c r="H204" s="16">
        <v>44099</v>
      </c>
      <c r="I204" s="16"/>
      <c r="J204" s="16">
        <v>44189</v>
      </c>
      <c r="K204" s="24">
        <v>4.8833828000000003E-2</v>
      </c>
      <c r="L204" s="15" t="s">
        <v>1484</v>
      </c>
      <c r="M204" s="24">
        <v>4.8833828000000003E-2</v>
      </c>
      <c r="N204" s="24">
        <v>4.8833828000000003E-2</v>
      </c>
    </row>
    <row r="205" spans="1:14" ht="43.2">
      <c r="A205" s="21"/>
      <c r="B205" s="13">
        <v>197</v>
      </c>
      <c r="C205" s="14" t="s">
        <v>24</v>
      </c>
      <c r="D205" s="14" t="s">
        <v>225</v>
      </c>
      <c r="E205" s="15" t="s">
        <v>26</v>
      </c>
      <c r="F205" s="15">
        <v>3</v>
      </c>
      <c r="G205" s="16">
        <v>44088</v>
      </c>
      <c r="H205" s="16">
        <v>44107</v>
      </c>
      <c r="I205" s="16">
        <f>H205+180</f>
        <v>44287</v>
      </c>
      <c r="J205" s="16">
        <v>44198</v>
      </c>
      <c r="K205" s="24">
        <v>2.4297970000000002E-2</v>
      </c>
      <c r="L205" s="15" t="s">
        <v>1484</v>
      </c>
      <c r="M205" s="24">
        <v>2.4297970000000002E-2</v>
      </c>
      <c r="N205" s="24">
        <v>2.4297970000000002E-2</v>
      </c>
    </row>
    <row r="206" spans="1:14" ht="43.2">
      <c r="A206" s="21"/>
      <c r="B206" s="13">
        <v>198</v>
      </c>
      <c r="C206" s="14" t="s">
        <v>24</v>
      </c>
      <c r="D206" s="14" t="s">
        <v>226</v>
      </c>
      <c r="E206" s="15" t="s">
        <v>26</v>
      </c>
      <c r="F206" s="15">
        <v>3</v>
      </c>
      <c r="G206" s="16">
        <v>44083</v>
      </c>
      <c r="H206" s="16">
        <v>44083</v>
      </c>
      <c r="I206" s="16"/>
      <c r="J206" s="16">
        <v>44158</v>
      </c>
      <c r="K206" s="24">
        <v>2.8999680000000002E-3</v>
      </c>
      <c r="L206" s="15" t="s">
        <v>1484</v>
      </c>
      <c r="M206" s="24">
        <v>2.8999680000000002E-3</v>
      </c>
      <c r="N206" s="24">
        <v>2.8999680000000002E-3</v>
      </c>
    </row>
    <row r="207" spans="1:14" ht="43.2">
      <c r="A207" s="21"/>
      <c r="B207" s="13">
        <v>199</v>
      </c>
      <c r="C207" s="14" t="s">
        <v>24</v>
      </c>
      <c r="D207" s="14" t="s">
        <v>227</v>
      </c>
      <c r="E207" s="15" t="s">
        <v>26</v>
      </c>
      <c r="F207" s="15">
        <v>3</v>
      </c>
      <c r="G207" s="16">
        <v>44082</v>
      </c>
      <c r="H207" s="16">
        <v>44082</v>
      </c>
      <c r="I207" s="16">
        <f>H207+365</f>
        <v>44447</v>
      </c>
      <c r="J207" s="16">
        <v>44281</v>
      </c>
      <c r="K207" s="24">
        <v>4.1139000000000002E-2</v>
      </c>
      <c r="L207" s="15" t="s">
        <v>1484</v>
      </c>
      <c r="M207" s="24">
        <v>4.1139000000000002E-2</v>
      </c>
      <c r="N207" s="24">
        <v>4.3195952000000003E-2</v>
      </c>
    </row>
    <row r="208" spans="1:14" ht="43.2">
      <c r="A208" s="21"/>
      <c r="B208" s="13">
        <v>200</v>
      </c>
      <c r="C208" s="14" t="s">
        <v>24</v>
      </c>
      <c r="D208" s="14" t="s">
        <v>228</v>
      </c>
      <c r="E208" s="15" t="s">
        <v>26</v>
      </c>
      <c r="F208" s="15">
        <v>3</v>
      </c>
      <c r="G208" s="16">
        <v>44068</v>
      </c>
      <c r="H208" s="16">
        <v>44068</v>
      </c>
      <c r="I208" s="16"/>
      <c r="J208" s="16">
        <v>44067</v>
      </c>
      <c r="K208" s="24">
        <v>1.3124790000000001E-3</v>
      </c>
      <c r="L208" s="15" t="s">
        <v>1484</v>
      </c>
      <c r="M208" s="24">
        <v>1.3124790000000001E-3</v>
      </c>
      <c r="N208" s="24">
        <v>1.3124790000000001E-3</v>
      </c>
    </row>
    <row r="209" spans="1:14" ht="43.2">
      <c r="A209" s="21"/>
      <c r="B209" s="13">
        <v>201</v>
      </c>
      <c r="C209" s="14" t="s">
        <v>24</v>
      </c>
      <c r="D209" s="14" t="s">
        <v>229</v>
      </c>
      <c r="E209" s="15" t="s">
        <v>26</v>
      </c>
      <c r="F209" s="15">
        <v>3</v>
      </c>
      <c r="G209" s="16">
        <v>44056</v>
      </c>
      <c r="H209" s="16">
        <v>44056</v>
      </c>
      <c r="I209" s="16">
        <f>H209+25</f>
        <v>44081</v>
      </c>
      <c r="J209" s="16">
        <v>44135</v>
      </c>
      <c r="K209" s="24">
        <v>0.14419599999999999</v>
      </c>
      <c r="L209" s="15" t="s">
        <v>1484</v>
      </c>
      <c r="M209" s="24">
        <v>0.14419599999999999</v>
      </c>
      <c r="N209" s="24">
        <v>3.0620000000000001E-3</v>
      </c>
    </row>
    <row r="210" spans="1:14" ht="43.2">
      <c r="A210" s="21"/>
      <c r="B210" s="13">
        <v>202</v>
      </c>
      <c r="C210" s="14" t="s">
        <v>24</v>
      </c>
      <c r="D210" s="14" t="s">
        <v>230</v>
      </c>
      <c r="E210" s="15" t="s">
        <v>26</v>
      </c>
      <c r="F210" s="15">
        <v>3</v>
      </c>
      <c r="G210" s="16">
        <v>44056</v>
      </c>
      <c r="H210" s="16">
        <v>44056</v>
      </c>
      <c r="I210" s="16">
        <f>H210+30</f>
        <v>44086</v>
      </c>
      <c r="J210" s="16">
        <v>44076</v>
      </c>
      <c r="K210" s="24">
        <v>2.6727589999999996E-2</v>
      </c>
      <c r="L210" s="15" t="s">
        <v>1484</v>
      </c>
      <c r="M210" s="24">
        <v>2.6727589999999996E-2</v>
      </c>
      <c r="N210" s="24">
        <v>2.6727589999999996E-2</v>
      </c>
    </row>
    <row r="211" spans="1:14" ht="43.2">
      <c r="A211" s="21"/>
      <c r="B211" s="13">
        <v>203</v>
      </c>
      <c r="C211" s="14" t="s">
        <v>24</v>
      </c>
      <c r="D211" s="14" t="s">
        <v>231</v>
      </c>
      <c r="E211" s="15" t="s">
        <v>26</v>
      </c>
      <c r="F211" s="15">
        <v>3</v>
      </c>
      <c r="G211" s="16">
        <v>44049</v>
      </c>
      <c r="H211" s="16">
        <v>44049</v>
      </c>
      <c r="I211" s="16">
        <f>H211+365</f>
        <v>44414</v>
      </c>
      <c r="J211" s="16">
        <v>44457</v>
      </c>
      <c r="K211" s="24">
        <v>7.8183000000000002E-2</v>
      </c>
      <c r="L211" s="15" t="s">
        <v>1484</v>
      </c>
      <c r="M211" s="24">
        <v>7.8183000000000002E-2</v>
      </c>
      <c r="N211" s="24">
        <v>7.8183000000000002E-2</v>
      </c>
    </row>
    <row r="212" spans="1:14" ht="43.2">
      <c r="A212" s="21"/>
      <c r="B212" s="13">
        <v>204</v>
      </c>
      <c r="C212" s="14" t="s">
        <v>24</v>
      </c>
      <c r="D212" s="14" t="s">
        <v>232</v>
      </c>
      <c r="E212" s="15" t="s">
        <v>26</v>
      </c>
      <c r="F212" s="15">
        <v>3</v>
      </c>
      <c r="G212" s="16">
        <v>44049</v>
      </c>
      <c r="H212" s="16">
        <v>44050</v>
      </c>
      <c r="I212" s="16">
        <f>H212+30</f>
        <v>44080</v>
      </c>
      <c r="J212" s="16">
        <v>44079</v>
      </c>
      <c r="K212" s="24">
        <v>2.34112E-2</v>
      </c>
      <c r="L212" s="15" t="s">
        <v>1484</v>
      </c>
      <c r="M212" s="24">
        <v>2.34112E-2</v>
      </c>
      <c r="N212" s="24">
        <v>2.34112E-2</v>
      </c>
    </row>
    <row r="213" spans="1:14" ht="43.2">
      <c r="A213" s="21"/>
      <c r="B213" s="13">
        <v>205</v>
      </c>
      <c r="C213" s="14" t="s">
        <v>24</v>
      </c>
      <c r="D213" s="14" t="s">
        <v>233</v>
      </c>
      <c r="E213" s="15" t="s">
        <v>26</v>
      </c>
      <c r="F213" s="15">
        <v>3</v>
      </c>
      <c r="G213" s="16">
        <v>44039</v>
      </c>
      <c r="H213" s="16">
        <v>44039</v>
      </c>
      <c r="I213" s="16"/>
      <c r="J213" s="16">
        <v>44081</v>
      </c>
      <c r="K213" s="24">
        <v>2.6005999999999998E-3</v>
      </c>
      <c r="L213" s="15" t="s">
        <v>1484</v>
      </c>
      <c r="M213" s="24">
        <v>2.6005999999999998E-3</v>
      </c>
      <c r="N213" s="24">
        <v>2.6005999999999998E-3</v>
      </c>
    </row>
    <row r="214" spans="1:14" ht="43.2">
      <c r="A214" s="21"/>
      <c r="B214" s="13">
        <v>206</v>
      </c>
      <c r="C214" s="14" t="s">
        <v>24</v>
      </c>
      <c r="D214" s="14" t="s">
        <v>234</v>
      </c>
      <c r="E214" s="15" t="s">
        <v>26</v>
      </c>
      <c r="F214" s="15">
        <v>3</v>
      </c>
      <c r="G214" s="16">
        <v>44034</v>
      </c>
      <c r="H214" s="16">
        <v>44034</v>
      </c>
      <c r="I214" s="16">
        <f>H214+30</f>
        <v>44064</v>
      </c>
      <c r="J214" s="16">
        <v>44035</v>
      </c>
      <c r="K214" s="24">
        <v>1.09681E-2</v>
      </c>
      <c r="L214" s="15" t="s">
        <v>1484</v>
      </c>
      <c r="M214" s="24">
        <v>1.09681E-2</v>
      </c>
      <c r="N214" s="24">
        <v>1.09681E-2</v>
      </c>
    </row>
    <row r="215" spans="1:14" ht="43.2">
      <c r="A215" s="21"/>
      <c r="B215" s="13">
        <v>207</v>
      </c>
      <c r="C215" s="14" t="s">
        <v>24</v>
      </c>
      <c r="D215" s="14" t="s">
        <v>235</v>
      </c>
      <c r="E215" s="15" t="s">
        <v>26</v>
      </c>
      <c r="F215" s="15">
        <v>3</v>
      </c>
      <c r="G215" s="16">
        <v>44029</v>
      </c>
      <c r="H215" s="16">
        <v>44029</v>
      </c>
      <c r="I215" s="16">
        <f>H215+45</f>
        <v>44074</v>
      </c>
      <c r="J215" s="16">
        <v>44076</v>
      </c>
      <c r="K215" s="24">
        <v>2.5712200000000001E-2</v>
      </c>
      <c r="L215" s="15" t="s">
        <v>1484</v>
      </c>
      <c r="M215" s="24">
        <v>2.5712200000000001E-2</v>
      </c>
      <c r="N215" s="24">
        <v>2.5712200000000001E-2</v>
      </c>
    </row>
    <row r="216" spans="1:14" ht="43.2">
      <c r="A216" s="21"/>
      <c r="B216" s="13">
        <v>208</v>
      </c>
      <c r="C216" s="14" t="s">
        <v>24</v>
      </c>
      <c r="D216" s="14" t="s">
        <v>236</v>
      </c>
      <c r="E216" s="15" t="s">
        <v>26</v>
      </c>
      <c r="F216" s="15">
        <v>3</v>
      </c>
      <c r="G216" s="16">
        <v>44021</v>
      </c>
      <c r="H216" s="16">
        <v>44044</v>
      </c>
      <c r="I216" s="16">
        <f>H216+365</f>
        <v>44409</v>
      </c>
      <c r="J216" s="16">
        <v>44408</v>
      </c>
      <c r="K216" s="24">
        <v>0.10748791299999999</v>
      </c>
      <c r="L216" s="15" t="s">
        <v>1484</v>
      </c>
      <c r="M216" s="24">
        <v>0.10748791299999999</v>
      </c>
      <c r="N216" s="24">
        <v>0.107385499</v>
      </c>
    </row>
    <row r="217" spans="1:14" ht="28.8">
      <c r="A217" s="21"/>
      <c r="B217" s="13">
        <v>209</v>
      </c>
      <c r="C217" s="14" t="s">
        <v>32</v>
      </c>
      <c r="D217" s="14" t="s">
        <v>237</v>
      </c>
      <c r="E217" s="15" t="s">
        <v>26</v>
      </c>
      <c r="F217" s="15">
        <v>3</v>
      </c>
      <c r="G217" s="16">
        <v>44020</v>
      </c>
      <c r="H217" s="16">
        <v>44020</v>
      </c>
      <c r="I217" s="16"/>
      <c r="J217" s="16">
        <v>44076</v>
      </c>
      <c r="K217" s="24">
        <v>9.9912723999999994E-2</v>
      </c>
      <c r="L217" s="15" t="s">
        <v>1484</v>
      </c>
      <c r="M217" s="24">
        <v>9.9912723999999994E-2</v>
      </c>
      <c r="N217" s="24">
        <v>9.9318417000000006E-2</v>
      </c>
    </row>
    <row r="218" spans="1:14" ht="43.2">
      <c r="A218" s="21"/>
      <c r="B218" s="13">
        <v>210</v>
      </c>
      <c r="C218" s="14" t="s">
        <v>24</v>
      </c>
      <c r="D218" s="14" t="s">
        <v>238</v>
      </c>
      <c r="E218" s="15" t="s">
        <v>26</v>
      </c>
      <c r="F218" s="15">
        <v>3</v>
      </c>
      <c r="G218" s="16">
        <v>44008</v>
      </c>
      <c r="H218" s="16">
        <v>44014</v>
      </c>
      <c r="I218" s="16">
        <f>H218+180</f>
        <v>44194</v>
      </c>
      <c r="J218" s="16">
        <v>44040</v>
      </c>
      <c r="K218" s="24">
        <v>2.0034394000000001E-2</v>
      </c>
      <c r="L218" s="15" t="s">
        <v>1484</v>
      </c>
      <c r="M218" s="24">
        <v>2.0034394000000001E-2</v>
      </c>
      <c r="N218" s="24">
        <v>2.0034394000000001E-2</v>
      </c>
    </row>
    <row r="219" spans="1:14" ht="43.2">
      <c r="A219" s="21"/>
      <c r="B219" s="13">
        <v>211</v>
      </c>
      <c r="C219" s="14" t="s">
        <v>24</v>
      </c>
      <c r="D219" s="14" t="s">
        <v>239</v>
      </c>
      <c r="E219" s="15" t="s">
        <v>26</v>
      </c>
      <c r="F219" s="15">
        <v>3</v>
      </c>
      <c r="G219" s="16">
        <v>44004</v>
      </c>
      <c r="H219" s="16">
        <v>44009</v>
      </c>
      <c r="I219" s="16">
        <f>H219+365</f>
        <v>44374</v>
      </c>
      <c r="J219" s="16">
        <v>44390</v>
      </c>
      <c r="K219" s="24">
        <v>7.8183000000000002E-2</v>
      </c>
      <c r="L219" s="15" t="s">
        <v>1484</v>
      </c>
      <c r="M219" s="24">
        <v>7.8183000000000002E-2</v>
      </c>
      <c r="N219" s="24">
        <v>8.0967600000000001E-2</v>
      </c>
    </row>
    <row r="220" spans="1:14" ht="43.2">
      <c r="A220" s="21"/>
      <c r="B220" s="13">
        <v>212</v>
      </c>
      <c r="C220" s="14" t="s">
        <v>24</v>
      </c>
      <c r="D220" s="14" t="s">
        <v>240</v>
      </c>
      <c r="E220" s="15" t="s">
        <v>26</v>
      </c>
      <c r="F220" s="15">
        <v>3</v>
      </c>
      <c r="G220" s="16">
        <v>44001</v>
      </c>
      <c r="H220" s="16">
        <v>44001</v>
      </c>
      <c r="I220" s="16">
        <f>H220+30</f>
        <v>44031</v>
      </c>
      <c r="J220" s="16">
        <v>44029</v>
      </c>
      <c r="K220" s="24">
        <v>2.29392E-2</v>
      </c>
      <c r="L220" s="15" t="s">
        <v>1484</v>
      </c>
      <c r="M220" s="24">
        <v>2.29392E-2</v>
      </c>
      <c r="N220" s="24">
        <v>2.29392E-2</v>
      </c>
    </row>
    <row r="221" spans="1:14" ht="43.2">
      <c r="A221" s="21"/>
      <c r="B221" s="13">
        <v>213</v>
      </c>
      <c r="C221" s="14" t="s">
        <v>24</v>
      </c>
      <c r="D221" s="14" t="s">
        <v>241</v>
      </c>
      <c r="E221" s="15" t="s">
        <v>26</v>
      </c>
      <c r="F221" s="15">
        <v>3</v>
      </c>
      <c r="G221" s="16">
        <v>44001</v>
      </c>
      <c r="H221" s="16">
        <v>44001</v>
      </c>
      <c r="I221" s="16">
        <f>H221+30</f>
        <v>44031</v>
      </c>
      <c r="J221" s="16">
        <v>44018</v>
      </c>
      <c r="K221" s="24">
        <v>2.2356279999999999E-2</v>
      </c>
      <c r="L221" s="15" t="s">
        <v>1484</v>
      </c>
      <c r="M221" s="24">
        <v>2.2356279999999999E-2</v>
      </c>
      <c r="N221" s="24">
        <v>2.2356279999999999E-2</v>
      </c>
    </row>
    <row r="222" spans="1:14" ht="28.8">
      <c r="A222" s="21"/>
      <c r="B222" s="13">
        <v>214</v>
      </c>
      <c r="C222" s="14" t="s">
        <v>32</v>
      </c>
      <c r="D222" s="14" t="s">
        <v>242</v>
      </c>
      <c r="E222" s="15" t="s">
        <v>26</v>
      </c>
      <c r="F222" s="15">
        <v>3</v>
      </c>
      <c r="G222" s="16">
        <v>43999</v>
      </c>
      <c r="H222" s="16">
        <v>43999</v>
      </c>
      <c r="I222" s="16">
        <f>H222+45</f>
        <v>44044</v>
      </c>
      <c r="J222" s="16">
        <v>44780</v>
      </c>
      <c r="K222" s="24">
        <v>0.31434492000000003</v>
      </c>
      <c r="L222" s="15" t="s">
        <v>1484</v>
      </c>
      <c r="M222" s="24">
        <v>0.31434492000000003</v>
      </c>
      <c r="N222" s="24">
        <v>0.31434492000000003</v>
      </c>
    </row>
    <row r="223" spans="1:14" ht="43.2">
      <c r="A223" s="21"/>
      <c r="B223" s="13">
        <v>215</v>
      </c>
      <c r="C223" s="14" t="s">
        <v>24</v>
      </c>
      <c r="D223" s="14" t="s">
        <v>243</v>
      </c>
      <c r="E223" s="15" t="s">
        <v>26</v>
      </c>
      <c r="F223" s="15">
        <v>3</v>
      </c>
      <c r="G223" s="16">
        <v>43997</v>
      </c>
      <c r="H223" s="16">
        <v>43997</v>
      </c>
      <c r="I223" s="16"/>
      <c r="J223" s="16">
        <v>44004</v>
      </c>
      <c r="K223" s="24">
        <v>6.7500020000000006E-3</v>
      </c>
      <c r="L223" s="15" t="s">
        <v>1484</v>
      </c>
      <c r="M223" s="24">
        <v>6.7500020000000006E-3</v>
      </c>
      <c r="N223" s="24">
        <v>6.7500020000000006E-3</v>
      </c>
    </row>
    <row r="224" spans="1:14" ht="43.2">
      <c r="A224" s="21"/>
      <c r="B224" s="13">
        <v>216</v>
      </c>
      <c r="C224" s="14" t="s">
        <v>24</v>
      </c>
      <c r="D224" s="14" t="s">
        <v>244</v>
      </c>
      <c r="E224" s="15" t="s">
        <v>26</v>
      </c>
      <c r="F224" s="15">
        <v>3</v>
      </c>
      <c r="G224" s="16">
        <v>43994</v>
      </c>
      <c r="H224" s="16">
        <v>43994</v>
      </c>
      <c r="I224" s="16">
        <f>H224+365</f>
        <v>44359</v>
      </c>
      <c r="J224" s="16">
        <v>44358</v>
      </c>
      <c r="K224" s="24">
        <v>0.20310321100000001</v>
      </c>
      <c r="L224" s="15" t="s">
        <v>1484</v>
      </c>
      <c r="M224" s="24">
        <v>0.20310321100000001</v>
      </c>
      <c r="N224" s="24">
        <v>0.20310321099999998</v>
      </c>
    </row>
    <row r="225" spans="1:14" ht="43.2">
      <c r="A225" s="21"/>
      <c r="B225" s="13">
        <v>217</v>
      </c>
      <c r="C225" s="14" t="s">
        <v>24</v>
      </c>
      <c r="D225" s="14" t="s">
        <v>245</v>
      </c>
      <c r="E225" s="15" t="s">
        <v>26</v>
      </c>
      <c r="F225" s="15">
        <v>3</v>
      </c>
      <c r="G225" s="16">
        <v>43993</v>
      </c>
      <c r="H225" s="16">
        <v>43971</v>
      </c>
      <c r="I225" s="16">
        <f>H225+365</f>
        <v>44336</v>
      </c>
      <c r="J225" s="16">
        <v>44351</v>
      </c>
      <c r="K225" s="24">
        <v>0.33668295800000003</v>
      </c>
      <c r="L225" s="15" t="s">
        <v>1484</v>
      </c>
      <c r="M225" s="24">
        <v>0.33668295800000003</v>
      </c>
      <c r="N225" s="24">
        <v>0.33668295599999998</v>
      </c>
    </row>
    <row r="226" spans="1:14" ht="43.2">
      <c r="A226" s="21"/>
      <c r="B226" s="13">
        <v>218</v>
      </c>
      <c r="C226" s="14" t="s">
        <v>24</v>
      </c>
      <c r="D226" s="14" t="s">
        <v>246</v>
      </c>
      <c r="E226" s="15" t="s">
        <v>26</v>
      </c>
      <c r="F226" s="15">
        <v>3</v>
      </c>
      <c r="G226" s="16">
        <v>43990</v>
      </c>
      <c r="H226" s="16">
        <v>44015</v>
      </c>
      <c r="I226" s="16">
        <f>H226+365</f>
        <v>44380</v>
      </c>
      <c r="J226" s="16">
        <v>44386</v>
      </c>
      <c r="K226" s="24">
        <v>2.9066689E-2</v>
      </c>
      <c r="L226" s="15" t="s">
        <v>1484</v>
      </c>
      <c r="M226" s="24">
        <v>2.9066689E-2</v>
      </c>
      <c r="N226" s="24">
        <v>2.9066690999999999E-2</v>
      </c>
    </row>
    <row r="227" spans="1:14" ht="43.2">
      <c r="A227" s="21"/>
      <c r="B227" s="13">
        <v>219</v>
      </c>
      <c r="C227" s="14" t="s">
        <v>24</v>
      </c>
      <c r="D227" s="14" t="s">
        <v>247</v>
      </c>
      <c r="E227" s="15" t="s">
        <v>26</v>
      </c>
      <c r="F227" s="15">
        <v>3</v>
      </c>
      <c r="G227" s="16">
        <v>43990</v>
      </c>
      <c r="H227" s="16">
        <v>44060</v>
      </c>
      <c r="I227" s="16">
        <f>H227+180</f>
        <v>44240</v>
      </c>
      <c r="J227" s="16">
        <v>44244</v>
      </c>
      <c r="K227" s="24">
        <v>2.9218097999999998E-2</v>
      </c>
      <c r="L227" s="15" t="s">
        <v>1484</v>
      </c>
      <c r="M227" s="24">
        <v>2.9218097999999998E-2</v>
      </c>
      <c r="N227" s="24">
        <v>2.9218097999999998E-2</v>
      </c>
    </row>
    <row r="228" spans="1:14" ht="43.2">
      <c r="A228" s="21"/>
      <c r="B228" s="13">
        <v>220</v>
      </c>
      <c r="C228" s="14" t="s">
        <v>24</v>
      </c>
      <c r="D228" s="14" t="s">
        <v>248</v>
      </c>
      <c r="E228" s="15" t="s">
        <v>26</v>
      </c>
      <c r="F228" s="15">
        <v>3</v>
      </c>
      <c r="G228" s="16">
        <v>43987</v>
      </c>
      <c r="H228" s="16">
        <v>43987</v>
      </c>
      <c r="I228" s="16"/>
      <c r="J228" s="16">
        <v>43994</v>
      </c>
      <c r="K228" s="24">
        <v>3.3037481E-2</v>
      </c>
      <c r="L228" s="15" t="s">
        <v>1484</v>
      </c>
      <c r="M228" s="24">
        <v>3.3037481E-2</v>
      </c>
      <c r="N228" s="24">
        <v>2.1779580999999996E-2</v>
      </c>
    </row>
    <row r="229" spans="1:14" ht="43.2">
      <c r="A229" s="21"/>
      <c r="B229" s="13">
        <v>221</v>
      </c>
      <c r="C229" s="14" t="s">
        <v>24</v>
      </c>
      <c r="D229" s="14" t="s">
        <v>249</v>
      </c>
      <c r="E229" s="15" t="s">
        <v>26</v>
      </c>
      <c r="F229" s="15">
        <v>3</v>
      </c>
      <c r="G229" s="16">
        <v>43980</v>
      </c>
      <c r="H229" s="16">
        <v>43980</v>
      </c>
      <c r="I229" s="16"/>
      <c r="J229" s="16">
        <v>43987</v>
      </c>
      <c r="K229" s="24">
        <v>7.1200639999999997E-3</v>
      </c>
      <c r="L229" s="15" t="s">
        <v>1484</v>
      </c>
      <c r="M229" s="24">
        <v>7.1200639999999997E-3</v>
      </c>
      <c r="N229" s="24">
        <v>7.1200639999999997E-3</v>
      </c>
    </row>
    <row r="230" spans="1:14" ht="43.2">
      <c r="A230" s="21"/>
      <c r="B230" s="13">
        <v>222</v>
      </c>
      <c r="C230" s="14" t="s">
        <v>24</v>
      </c>
      <c r="D230" s="14" t="s">
        <v>250</v>
      </c>
      <c r="E230" s="15" t="s">
        <v>26</v>
      </c>
      <c r="F230" s="15">
        <v>3</v>
      </c>
      <c r="G230" s="16">
        <v>43980</v>
      </c>
      <c r="H230" s="16">
        <v>43980</v>
      </c>
      <c r="I230" s="16"/>
      <c r="J230" s="16">
        <v>44002</v>
      </c>
      <c r="K230" s="24">
        <v>1.1884252E-2</v>
      </c>
      <c r="L230" s="15" t="s">
        <v>1484</v>
      </c>
      <c r="M230" s="24">
        <v>1.1884252E-2</v>
      </c>
      <c r="N230" s="24">
        <v>1.1884252E-2</v>
      </c>
    </row>
    <row r="231" spans="1:14" ht="43.2">
      <c r="A231" s="21"/>
      <c r="B231" s="13">
        <v>223</v>
      </c>
      <c r="C231" s="14" t="s">
        <v>24</v>
      </c>
      <c r="D231" s="14" t="s">
        <v>251</v>
      </c>
      <c r="E231" s="15" t="s">
        <v>26</v>
      </c>
      <c r="F231" s="15">
        <v>3</v>
      </c>
      <c r="G231" s="16">
        <v>43980</v>
      </c>
      <c r="H231" s="16">
        <v>43966</v>
      </c>
      <c r="I231" s="16">
        <f>H231+180</f>
        <v>44146</v>
      </c>
      <c r="J231" s="16">
        <v>44147</v>
      </c>
      <c r="K231" s="24">
        <v>1.3982164000000002E-2</v>
      </c>
      <c r="L231" s="15" t="s">
        <v>1484</v>
      </c>
      <c r="M231" s="24">
        <v>1.3982164000000002E-2</v>
      </c>
      <c r="N231" s="24">
        <v>1.3982164000000002E-2</v>
      </c>
    </row>
    <row r="232" spans="1:14" ht="43.2">
      <c r="A232" s="21"/>
      <c r="B232" s="13">
        <v>224</v>
      </c>
      <c r="C232" s="14" t="s">
        <v>24</v>
      </c>
      <c r="D232" s="14" t="s">
        <v>252</v>
      </c>
      <c r="E232" s="15" t="s">
        <v>26</v>
      </c>
      <c r="F232" s="15">
        <v>3</v>
      </c>
      <c r="G232" s="16">
        <v>43980</v>
      </c>
      <c r="H232" s="16">
        <v>43945</v>
      </c>
      <c r="I232" s="16">
        <f>H232+365</f>
        <v>44310</v>
      </c>
      <c r="J232" s="16">
        <v>44307</v>
      </c>
      <c r="K232" s="24">
        <v>5.0331809000000005E-2</v>
      </c>
      <c r="L232" s="15" t="s">
        <v>1484</v>
      </c>
      <c r="M232" s="24">
        <v>5.0331809000000005E-2</v>
      </c>
      <c r="N232" s="24">
        <v>5.0331805E-2</v>
      </c>
    </row>
    <row r="233" spans="1:14" ht="43.2">
      <c r="A233" s="21"/>
      <c r="B233" s="13">
        <v>225</v>
      </c>
      <c r="C233" s="14" t="s">
        <v>24</v>
      </c>
      <c r="D233" s="14" t="s">
        <v>253</v>
      </c>
      <c r="E233" s="15" t="s">
        <v>26</v>
      </c>
      <c r="F233" s="15">
        <v>3</v>
      </c>
      <c r="G233" s="16">
        <v>43943</v>
      </c>
      <c r="H233" s="16">
        <v>44006</v>
      </c>
      <c r="I233" s="16">
        <f>H233+365</f>
        <v>44371</v>
      </c>
      <c r="J233" s="16">
        <v>44559</v>
      </c>
      <c r="K233" s="24">
        <v>7.5848499999999999E-2</v>
      </c>
      <c r="L233" s="15" t="s">
        <v>1484</v>
      </c>
      <c r="M233" s="24">
        <v>7.5848499999999999E-2</v>
      </c>
      <c r="N233" s="24">
        <v>8.2305869999999989E-2</v>
      </c>
    </row>
    <row r="234" spans="1:14" ht="43.2">
      <c r="A234" s="21"/>
      <c r="B234" s="13">
        <v>226</v>
      </c>
      <c r="C234" s="14" t="s">
        <v>24</v>
      </c>
      <c r="D234" s="14" t="s">
        <v>254</v>
      </c>
      <c r="E234" s="15" t="s">
        <v>26</v>
      </c>
      <c r="F234" s="15">
        <v>3</v>
      </c>
      <c r="G234" s="16">
        <v>43928</v>
      </c>
      <c r="H234" s="16">
        <v>43936</v>
      </c>
      <c r="I234" s="16">
        <f>H234+120</f>
        <v>44056</v>
      </c>
      <c r="J234" s="16">
        <v>44043</v>
      </c>
      <c r="K234" s="24">
        <v>2.9735999999999999E-2</v>
      </c>
      <c r="L234" s="15" t="s">
        <v>1484</v>
      </c>
      <c r="M234" s="24">
        <v>2.9735999999999999E-2</v>
      </c>
      <c r="N234" s="24">
        <v>2.6196000000000001E-2</v>
      </c>
    </row>
    <row r="235" spans="1:14" ht="28.8">
      <c r="A235" s="21"/>
      <c r="B235" s="13">
        <v>227</v>
      </c>
      <c r="C235" s="14" t="s">
        <v>32</v>
      </c>
      <c r="D235" s="14" t="s">
        <v>255</v>
      </c>
      <c r="E235" s="15" t="s">
        <v>26</v>
      </c>
      <c r="F235" s="15">
        <v>3</v>
      </c>
      <c r="G235" s="16">
        <v>43928</v>
      </c>
      <c r="H235" s="16">
        <v>43928</v>
      </c>
      <c r="I235" s="16">
        <f>H235+365</f>
        <v>44293</v>
      </c>
      <c r="J235" s="16">
        <v>44374</v>
      </c>
      <c r="K235" s="24">
        <v>0.16050773000000002</v>
      </c>
      <c r="L235" s="15" t="s">
        <v>1484</v>
      </c>
      <c r="M235" s="24">
        <v>0.16050773000000002</v>
      </c>
      <c r="N235" s="24">
        <v>0.16050726000000004</v>
      </c>
    </row>
    <row r="236" spans="1:14" ht="43.2">
      <c r="A236" s="21"/>
      <c r="B236" s="13">
        <v>228</v>
      </c>
      <c r="C236" s="14" t="s">
        <v>24</v>
      </c>
      <c r="D236" s="14" t="s">
        <v>256</v>
      </c>
      <c r="E236" s="15" t="s">
        <v>26</v>
      </c>
      <c r="F236" s="15">
        <v>3</v>
      </c>
      <c r="G236" s="16">
        <v>43910</v>
      </c>
      <c r="H236" s="16">
        <v>44204</v>
      </c>
      <c r="I236" s="16">
        <f>H236+365</f>
        <v>44569</v>
      </c>
      <c r="J236" s="16">
        <v>45107</v>
      </c>
      <c r="K236" s="24">
        <v>0.12648200000000001</v>
      </c>
      <c r="L236" s="15" t="s">
        <v>1484</v>
      </c>
      <c r="M236" s="24">
        <v>0.12648200000000001</v>
      </c>
      <c r="N236" s="24">
        <v>0.12367866000000001</v>
      </c>
    </row>
    <row r="237" spans="1:14" ht="28.8">
      <c r="A237" s="21"/>
      <c r="B237" s="13">
        <v>229</v>
      </c>
      <c r="C237" s="14" t="s">
        <v>32</v>
      </c>
      <c r="D237" s="14" t="s">
        <v>257</v>
      </c>
      <c r="E237" s="15" t="s">
        <v>26</v>
      </c>
      <c r="F237" s="15">
        <v>3</v>
      </c>
      <c r="G237" s="16">
        <v>43910</v>
      </c>
      <c r="H237" s="16">
        <v>44005</v>
      </c>
      <c r="I237" s="16">
        <f>H237+180</f>
        <v>44185</v>
      </c>
      <c r="J237" s="16">
        <v>44037</v>
      </c>
      <c r="K237" s="24">
        <v>1.9913561999999999E-2</v>
      </c>
      <c r="L237" s="15" t="s">
        <v>1484</v>
      </c>
      <c r="M237" s="24">
        <v>1.9913561999999999E-2</v>
      </c>
      <c r="N237" s="24">
        <v>1.9913561999999996E-2</v>
      </c>
    </row>
    <row r="238" spans="1:14" ht="43.2">
      <c r="A238" s="21"/>
      <c r="B238" s="13">
        <v>230</v>
      </c>
      <c r="C238" s="14" t="s">
        <v>24</v>
      </c>
      <c r="D238" s="14" t="s">
        <v>258</v>
      </c>
      <c r="E238" s="15" t="s">
        <v>26</v>
      </c>
      <c r="F238" s="15">
        <v>3</v>
      </c>
      <c r="G238" s="16">
        <v>43910</v>
      </c>
      <c r="H238" s="16">
        <v>43910</v>
      </c>
      <c r="I238" s="16"/>
      <c r="J238" s="16">
        <v>43995</v>
      </c>
      <c r="K238" s="24">
        <v>2.495E-2</v>
      </c>
      <c r="L238" s="15" t="s">
        <v>1484</v>
      </c>
      <c r="M238" s="24">
        <v>2.495E-2</v>
      </c>
      <c r="N238" s="24">
        <v>2.495E-2</v>
      </c>
    </row>
    <row r="239" spans="1:14" ht="43.2">
      <c r="A239" s="21"/>
      <c r="B239" s="13">
        <v>231</v>
      </c>
      <c r="C239" s="14" t="s">
        <v>24</v>
      </c>
      <c r="D239" s="14" t="s">
        <v>259</v>
      </c>
      <c r="E239" s="15" t="s">
        <v>26</v>
      </c>
      <c r="F239" s="15">
        <v>3</v>
      </c>
      <c r="G239" s="16">
        <v>43908</v>
      </c>
      <c r="H239" s="16">
        <v>43922</v>
      </c>
      <c r="I239" s="16">
        <f>H239+365</f>
        <v>44287</v>
      </c>
      <c r="J239" s="16">
        <v>44272</v>
      </c>
      <c r="K239" s="24">
        <v>2.9605609999999997E-2</v>
      </c>
      <c r="L239" s="15" t="s">
        <v>1484</v>
      </c>
      <c r="M239" s="24">
        <v>2.9605609999999997E-2</v>
      </c>
      <c r="N239" s="24">
        <v>2.9605609999999997E-2</v>
      </c>
    </row>
    <row r="240" spans="1:14" ht="43.2">
      <c r="A240" s="21"/>
      <c r="B240" s="13">
        <v>232</v>
      </c>
      <c r="C240" s="14" t="s">
        <v>24</v>
      </c>
      <c r="D240" s="14" t="s">
        <v>260</v>
      </c>
      <c r="E240" s="15" t="s">
        <v>26</v>
      </c>
      <c r="F240" s="15">
        <v>3</v>
      </c>
      <c r="G240" s="16">
        <v>43902</v>
      </c>
      <c r="H240" s="16">
        <v>44020</v>
      </c>
      <c r="I240" s="16">
        <f>H240+180</f>
        <v>44200</v>
      </c>
      <c r="J240" s="16">
        <v>44204</v>
      </c>
      <c r="K240" s="24">
        <v>3.1613615999999997E-2</v>
      </c>
      <c r="L240" s="15" t="s">
        <v>1484</v>
      </c>
      <c r="M240" s="24">
        <v>3.1613615999999997E-2</v>
      </c>
      <c r="N240" s="24">
        <v>3.1613616000000004E-2</v>
      </c>
    </row>
    <row r="241" spans="1:14" ht="43.2">
      <c r="A241" s="21"/>
      <c r="B241" s="13">
        <v>233</v>
      </c>
      <c r="C241" s="14" t="s">
        <v>24</v>
      </c>
      <c r="D241" s="14" t="s">
        <v>261</v>
      </c>
      <c r="E241" s="15" t="s">
        <v>26</v>
      </c>
      <c r="F241" s="15">
        <v>3</v>
      </c>
      <c r="G241" s="16">
        <v>43899</v>
      </c>
      <c r="H241" s="16">
        <v>43922</v>
      </c>
      <c r="I241" s="16">
        <f>H241+365</f>
        <v>44287</v>
      </c>
      <c r="J241" s="16">
        <v>44500</v>
      </c>
      <c r="K241" s="24">
        <v>0.119439</v>
      </c>
      <c r="L241" s="15" t="s">
        <v>1484</v>
      </c>
      <c r="M241" s="24">
        <v>0.119439</v>
      </c>
      <c r="N241" s="24">
        <v>0.12641896699999997</v>
      </c>
    </row>
    <row r="242" spans="1:14" ht="43.2">
      <c r="A242" s="21"/>
      <c r="B242" s="13">
        <v>234</v>
      </c>
      <c r="C242" s="14" t="s">
        <v>24</v>
      </c>
      <c r="D242" s="14" t="s">
        <v>262</v>
      </c>
      <c r="E242" s="15" t="s">
        <v>26</v>
      </c>
      <c r="F242" s="15">
        <v>3</v>
      </c>
      <c r="G242" s="16">
        <v>43894</v>
      </c>
      <c r="H242" s="16">
        <v>43894</v>
      </c>
      <c r="I242" s="16"/>
      <c r="J242" s="16">
        <v>43878</v>
      </c>
      <c r="K242" s="24">
        <v>1.6593919999999998E-3</v>
      </c>
      <c r="L242" s="15" t="s">
        <v>1484</v>
      </c>
      <c r="M242" s="24">
        <v>1.6593919999999998E-3</v>
      </c>
      <c r="N242" s="24">
        <v>1.6593919999999998E-3</v>
      </c>
    </row>
    <row r="243" spans="1:14" ht="43.2">
      <c r="A243" s="21"/>
      <c r="B243" s="13">
        <v>235</v>
      </c>
      <c r="C243" s="14" t="s">
        <v>24</v>
      </c>
      <c r="D243" s="14" t="s">
        <v>263</v>
      </c>
      <c r="E243" s="15" t="s">
        <v>26</v>
      </c>
      <c r="F243" s="15">
        <v>3</v>
      </c>
      <c r="G243" s="16">
        <v>43874</v>
      </c>
      <c r="H243" s="16">
        <v>43874</v>
      </c>
      <c r="I243" s="16"/>
      <c r="J243" s="16">
        <v>43878</v>
      </c>
      <c r="K243" s="24">
        <v>1.6391026E-2</v>
      </c>
      <c r="L243" s="15" t="s">
        <v>1484</v>
      </c>
      <c r="M243" s="24">
        <v>1.6391026E-2</v>
      </c>
      <c r="N243" s="24">
        <v>1.6391026E-2</v>
      </c>
    </row>
    <row r="244" spans="1:14" ht="43.2">
      <c r="A244" s="21"/>
      <c r="B244" s="13">
        <v>236</v>
      </c>
      <c r="C244" s="14" t="s">
        <v>24</v>
      </c>
      <c r="D244" s="14" t="s">
        <v>264</v>
      </c>
      <c r="E244" s="15" t="s">
        <v>26</v>
      </c>
      <c r="F244" s="15">
        <v>3</v>
      </c>
      <c r="G244" s="16">
        <v>43872</v>
      </c>
      <c r="H244" s="16">
        <v>43881</v>
      </c>
      <c r="I244" s="16">
        <f>H244+180</f>
        <v>44061</v>
      </c>
      <c r="J244" s="16">
        <v>44051</v>
      </c>
      <c r="K244" s="24">
        <v>1.9405100000000002E-2</v>
      </c>
      <c r="L244" s="15" t="s">
        <v>1484</v>
      </c>
      <c r="M244" s="24">
        <v>1.9405100000000002E-2</v>
      </c>
      <c r="N244" s="24">
        <v>1.9405100000000002E-2</v>
      </c>
    </row>
    <row r="245" spans="1:14" ht="43.2">
      <c r="A245" s="21"/>
      <c r="B245" s="13">
        <v>237</v>
      </c>
      <c r="C245" s="14" t="s">
        <v>24</v>
      </c>
      <c r="D245" s="14" t="s">
        <v>265</v>
      </c>
      <c r="E245" s="15" t="s">
        <v>26</v>
      </c>
      <c r="F245" s="15">
        <v>3</v>
      </c>
      <c r="G245" s="16">
        <v>43868</v>
      </c>
      <c r="H245" s="16">
        <v>43868</v>
      </c>
      <c r="I245" s="16"/>
      <c r="J245" s="16">
        <v>43866</v>
      </c>
      <c r="K245" s="24">
        <v>2.1299000000000001E-3</v>
      </c>
      <c r="L245" s="15" t="s">
        <v>1484</v>
      </c>
      <c r="M245" s="24">
        <v>2.1299000000000001E-3</v>
      </c>
      <c r="N245" s="24">
        <v>2.1299000000000001E-3</v>
      </c>
    </row>
    <row r="246" spans="1:14" ht="43.2">
      <c r="A246" s="21"/>
      <c r="B246" s="13">
        <v>238</v>
      </c>
      <c r="C246" s="14" t="s">
        <v>24</v>
      </c>
      <c r="D246" s="14" t="s">
        <v>266</v>
      </c>
      <c r="E246" s="15" t="s">
        <v>26</v>
      </c>
      <c r="F246" s="15">
        <v>3</v>
      </c>
      <c r="G246" s="16">
        <v>43867</v>
      </c>
      <c r="H246" s="16">
        <v>43867</v>
      </c>
      <c r="I246" s="16"/>
      <c r="J246" s="16">
        <v>44000</v>
      </c>
      <c r="K246" s="24">
        <v>1.5848933999999999E-2</v>
      </c>
      <c r="L246" s="15" t="s">
        <v>1484</v>
      </c>
      <c r="M246" s="24">
        <v>1.5848933999999999E-2</v>
      </c>
      <c r="N246" s="24">
        <v>1.5848933999999999E-2</v>
      </c>
    </row>
    <row r="247" spans="1:14" ht="43.2">
      <c r="A247" s="21"/>
      <c r="B247" s="13">
        <v>239</v>
      </c>
      <c r="C247" s="14" t="s">
        <v>24</v>
      </c>
      <c r="D247" s="14" t="s">
        <v>267</v>
      </c>
      <c r="E247" s="15" t="s">
        <v>26</v>
      </c>
      <c r="F247" s="15">
        <v>3</v>
      </c>
      <c r="G247" s="16">
        <v>43867</v>
      </c>
      <c r="H247" s="16">
        <v>43867</v>
      </c>
      <c r="I247" s="16"/>
      <c r="J247" s="16">
        <v>43854</v>
      </c>
      <c r="K247" s="24">
        <v>8.9450240000000011E-3</v>
      </c>
      <c r="L247" s="15" t="s">
        <v>1484</v>
      </c>
      <c r="M247" s="24">
        <v>8.9450240000000011E-3</v>
      </c>
      <c r="N247" s="24">
        <v>8.9450240000000011E-3</v>
      </c>
    </row>
    <row r="248" spans="1:14" ht="43.2">
      <c r="A248" s="21"/>
      <c r="B248" s="13">
        <v>240</v>
      </c>
      <c r="C248" s="14" t="s">
        <v>32</v>
      </c>
      <c r="D248" s="14" t="s">
        <v>268</v>
      </c>
      <c r="E248" s="15" t="s">
        <v>26</v>
      </c>
      <c r="F248" s="15">
        <v>3</v>
      </c>
      <c r="G248" s="16">
        <v>43867</v>
      </c>
      <c r="H248" s="16">
        <v>43867</v>
      </c>
      <c r="I248" s="16">
        <f>H248+45</f>
        <v>43912</v>
      </c>
      <c r="J248" s="16">
        <v>44036</v>
      </c>
      <c r="K248" s="24">
        <v>0.22371325</v>
      </c>
      <c r="L248" s="15" t="s">
        <v>1484</v>
      </c>
      <c r="M248" s="24">
        <v>0.22371325</v>
      </c>
      <c r="N248" s="24">
        <v>0.20215465000000005</v>
      </c>
    </row>
    <row r="249" spans="1:14" ht="43.2">
      <c r="A249" s="21"/>
      <c r="B249" s="13">
        <v>241</v>
      </c>
      <c r="C249" s="14" t="s">
        <v>24</v>
      </c>
      <c r="D249" s="14" t="s">
        <v>269</v>
      </c>
      <c r="E249" s="15" t="s">
        <v>26</v>
      </c>
      <c r="F249" s="15">
        <v>3</v>
      </c>
      <c r="G249" s="16">
        <v>43733</v>
      </c>
      <c r="H249" s="16">
        <v>43733</v>
      </c>
      <c r="I249" s="16">
        <f>H249+30</f>
        <v>43763</v>
      </c>
      <c r="J249" s="16">
        <v>43762</v>
      </c>
      <c r="K249" s="24">
        <v>3.6354400000000002E-2</v>
      </c>
      <c r="L249" s="15" t="s">
        <v>1484</v>
      </c>
      <c r="M249" s="24">
        <v>3.6354400000000002E-2</v>
      </c>
      <c r="N249" s="24">
        <v>3.6354400000000002E-2</v>
      </c>
    </row>
    <row r="250" spans="1:14" ht="43.2">
      <c r="A250" s="21"/>
      <c r="B250" s="13">
        <v>242</v>
      </c>
      <c r="C250" s="14" t="s">
        <v>24</v>
      </c>
      <c r="D250" s="14" t="s">
        <v>270</v>
      </c>
      <c r="E250" s="15" t="s">
        <v>30</v>
      </c>
      <c r="F250" s="15">
        <v>1</v>
      </c>
      <c r="G250" s="16">
        <v>43697</v>
      </c>
      <c r="H250" s="16">
        <v>43789</v>
      </c>
      <c r="I250" s="16">
        <f>H250+365</f>
        <v>44154</v>
      </c>
      <c r="J250" s="16">
        <v>44165</v>
      </c>
      <c r="K250" s="24">
        <v>2.3604720000000001</v>
      </c>
      <c r="L250" s="15" t="s">
        <v>1484</v>
      </c>
      <c r="M250" s="24">
        <v>2.3604720000000001</v>
      </c>
      <c r="N250" s="24">
        <v>2.3039329500000005</v>
      </c>
    </row>
    <row r="251" spans="1:14" ht="43.2">
      <c r="A251" s="21"/>
      <c r="B251" s="13">
        <v>243</v>
      </c>
      <c r="C251" s="14" t="s">
        <v>24</v>
      </c>
      <c r="D251" s="14" t="s">
        <v>271</v>
      </c>
      <c r="E251" s="15" t="s">
        <v>26</v>
      </c>
      <c r="F251" s="15">
        <v>3</v>
      </c>
      <c r="G251" s="16">
        <v>43645</v>
      </c>
      <c r="H251" s="16">
        <v>43647</v>
      </c>
      <c r="I251" s="16">
        <f>H251+365</f>
        <v>44012</v>
      </c>
      <c r="J251" s="16">
        <v>44049</v>
      </c>
      <c r="K251" s="24">
        <v>0.116670382</v>
      </c>
      <c r="L251" s="15" t="s">
        <v>1484</v>
      </c>
      <c r="M251" s="24">
        <v>0.116670382</v>
      </c>
      <c r="N251" s="24">
        <v>0.117047524</v>
      </c>
    </row>
    <row r="252" spans="1:14" ht="43.2">
      <c r="A252" s="21"/>
      <c r="B252" s="13">
        <v>244</v>
      </c>
      <c r="C252" s="14" t="s">
        <v>24</v>
      </c>
      <c r="D252" s="14" t="s">
        <v>272</v>
      </c>
      <c r="E252" s="15" t="s">
        <v>26</v>
      </c>
      <c r="F252" s="15">
        <v>3</v>
      </c>
      <c r="G252" s="16"/>
      <c r="H252" s="16">
        <v>44547</v>
      </c>
      <c r="I252" s="16"/>
      <c r="J252" s="16">
        <v>44546</v>
      </c>
      <c r="K252" s="24">
        <v>9.5286250000000006E-3</v>
      </c>
      <c r="L252" s="15" t="s">
        <v>1484</v>
      </c>
      <c r="M252" s="24">
        <v>9.5286250000000006E-3</v>
      </c>
      <c r="N252" s="24">
        <v>9.4938259999999986E-3</v>
      </c>
    </row>
    <row r="253" spans="1:14" ht="43.2">
      <c r="A253" s="21"/>
      <c r="B253" s="13">
        <v>245</v>
      </c>
      <c r="C253" s="14" t="s">
        <v>24</v>
      </c>
      <c r="D253" s="14" t="s">
        <v>273</v>
      </c>
      <c r="E253" s="15" t="s">
        <v>26</v>
      </c>
      <c r="F253" s="15">
        <v>3</v>
      </c>
      <c r="G253" s="16"/>
      <c r="H253" s="16">
        <v>44197</v>
      </c>
      <c r="I253" s="16"/>
      <c r="J253" s="16">
        <v>44501</v>
      </c>
      <c r="K253" s="24">
        <v>4.9737875000000001E-2</v>
      </c>
      <c r="L253" s="15" t="s">
        <v>1484</v>
      </c>
      <c r="M253" s="24">
        <v>4.9737875000000001E-2</v>
      </c>
      <c r="N253" s="24">
        <v>6.2479855000000008E-2</v>
      </c>
    </row>
    <row r="254" spans="1:14" ht="43.2">
      <c r="A254" s="21"/>
      <c r="B254" s="13">
        <v>246</v>
      </c>
      <c r="C254" s="14" t="s">
        <v>24</v>
      </c>
      <c r="D254" s="14" t="s">
        <v>274</v>
      </c>
      <c r="E254" s="15" t="s">
        <v>26</v>
      </c>
      <c r="F254" s="15">
        <v>3</v>
      </c>
      <c r="G254" s="16"/>
      <c r="H254" s="16">
        <v>43860</v>
      </c>
      <c r="I254" s="16"/>
      <c r="J254" s="16">
        <v>43864</v>
      </c>
      <c r="K254" s="24">
        <v>3.3630000000000001E-3</v>
      </c>
      <c r="L254" s="15" t="s">
        <v>1484</v>
      </c>
      <c r="M254" s="24">
        <v>3.3630000000000001E-3</v>
      </c>
      <c r="N254" s="24">
        <v>3.3630000000000001E-3</v>
      </c>
    </row>
    <row r="255" spans="1:14" ht="43.2">
      <c r="A255" s="21"/>
      <c r="B255" s="13">
        <v>247</v>
      </c>
      <c r="C255" s="14" t="s">
        <v>24</v>
      </c>
      <c r="D255" s="14" t="s">
        <v>275</v>
      </c>
      <c r="E255" s="15" t="s">
        <v>26</v>
      </c>
      <c r="F255" s="15">
        <v>3</v>
      </c>
      <c r="G255" s="16"/>
      <c r="H255" s="16">
        <v>43860</v>
      </c>
      <c r="I255" s="16"/>
      <c r="J255" s="16">
        <v>43852</v>
      </c>
      <c r="K255" s="24">
        <v>9.0001000000000002E-4</v>
      </c>
      <c r="L255" s="15" t="s">
        <v>1484</v>
      </c>
      <c r="M255" s="24">
        <v>9.0001000000000002E-4</v>
      </c>
      <c r="N255" s="24">
        <v>9.0001000000000002E-4</v>
      </c>
    </row>
    <row r="256" spans="1:14" ht="43.2">
      <c r="A256" s="21"/>
      <c r="B256" s="13">
        <v>248</v>
      </c>
      <c r="C256" s="14" t="s">
        <v>24</v>
      </c>
      <c r="D256" s="14" t="s">
        <v>276</v>
      </c>
      <c r="E256" s="15" t="s">
        <v>26</v>
      </c>
      <c r="F256" s="15">
        <v>3</v>
      </c>
      <c r="G256" s="16"/>
      <c r="H256" s="16">
        <v>43857</v>
      </c>
      <c r="I256" s="16">
        <f>H256+365</f>
        <v>44222</v>
      </c>
      <c r="J256" s="16">
        <v>44301</v>
      </c>
      <c r="K256" s="24">
        <v>0.138859644</v>
      </c>
      <c r="L256" s="15" t="s">
        <v>1484</v>
      </c>
      <c r="M256" s="24">
        <v>0.138859644</v>
      </c>
      <c r="N256" s="24">
        <v>0.13727719799999999</v>
      </c>
    </row>
    <row r="257" spans="1:14" ht="43.2">
      <c r="A257" s="21"/>
      <c r="B257" s="13">
        <v>249</v>
      </c>
      <c r="C257" s="14" t="s">
        <v>24</v>
      </c>
      <c r="D257" s="14" t="s">
        <v>277</v>
      </c>
      <c r="E257" s="15" t="s">
        <v>26</v>
      </c>
      <c r="F257" s="15">
        <v>3</v>
      </c>
      <c r="G257" s="16"/>
      <c r="H257" s="16">
        <v>43857</v>
      </c>
      <c r="I257" s="16">
        <f>H257+365</f>
        <v>44222</v>
      </c>
      <c r="J257" s="16">
        <v>45734</v>
      </c>
      <c r="K257" s="24">
        <v>0.138859644</v>
      </c>
      <c r="L257" s="15" t="s">
        <v>1484</v>
      </c>
      <c r="M257" s="24">
        <v>0.138859644</v>
      </c>
      <c r="N257" s="24">
        <v>0.13885964200000001</v>
      </c>
    </row>
    <row r="258" spans="1:14" ht="43.2">
      <c r="A258" s="21"/>
      <c r="B258" s="13">
        <v>250</v>
      </c>
      <c r="C258" s="14" t="s">
        <v>24</v>
      </c>
      <c r="D258" s="14" t="s">
        <v>278</v>
      </c>
      <c r="E258" s="15" t="s">
        <v>26</v>
      </c>
      <c r="F258" s="15">
        <v>3</v>
      </c>
      <c r="G258" s="16"/>
      <c r="H258" s="16">
        <v>43866</v>
      </c>
      <c r="I258" s="16">
        <f>H258+180</f>
        <v>44046</v>
      </c>
      <c r="J258" s="16">
        <v>43886</v>
      </c>
      <c r="K258" s="24">
        <v>3.4656600000000003E-2</v>
      </c>
      <c r="L258" s="15" t="s">
        <v>1484</v>
      </c>
      <c r="M258" s="24">
        <v>3.4656600000000003E-2</v>
      </c>
      <c r="N258" s="24">
        <v>3.4656600000000003E-2</v>
      </c>
    </row>
    <row r="259" spans="1:14" ht="43.2">
      <c r="A259" s="21"/>
      <c r="B259" s="13">
        <v>251</v>
      </c>
      <c r="C259" s="14" t="s">
        <v>24</v>
      </c>
      <c r="D259" s="14" t="s">
        <v>279</v>
      </c>
      <c r="E259" s="15" t="s">
        <v>26</v>
      </c>
      <c r="F259" s="15">
        <v>3</v>
      </c>
      <c r="G259" s="16"/>
      <c r="H259" s="16">
        <v>43837</v>
      </c>
      <c r="I259" s="16">
        <f>H259+45</f>
        <v>43882</v>
      </c>
      <c r="J259" s="16">
        <v>43881</v>
      </c>
      <c r="K259" s="24">
        <v>2.3210600000000001E-2</v>
      </c>
      <c r="L259" s="15" t="s">
        <v>1484</v>
      </c>
      <c r="M259" s="24">
        <v>2.3210600000000001E-2</v>
      </c>
      <c r="N259" s="24">
        <v>2.3210600000000001E-2</v>
      </c>
    </row>
    <row r="260" spans="1:14" ht="43.2">
      <c r="A260" s="21"/>
      <c r="B260" s="13">
        <v>252</v>
      </c>
      <c r="C260" s="14" t="s">
        <v>24</v>
      </c>
      <c r="D260" s="14" t="s">
        <v>280</v>
      </c>
      <c r="E260" s="15" t="s">
        <v>26</v>
      </c>
      <c r="F260" s="15">
        <v>3</v>
      </c>
      <c r="G260" s="16"/>
      <c r="H260" s="16">
        <v>43803</v>
      </c>
      <c r="I260" s="16">
        <f>H260+180</f>
        <v>43983</v>
      </c>
      <c r="J260" s="16">
        <v>44012</v>
      </c>
      <c r="K260" s="24">
        <v>4.4263799999999999E-2</v>
      </c>
      <c r="L260" s="15" t="s">
        <v>1484</v>
      </c>
      <c r="M260" s="24">
        <v>4.4263799999999999E-2</v>
      </c>
      <c r="N260" s="24">
        <v>4.4125200000000003E-2</v>
      </c>
    </row>
    <row r="261" spans="1:14" ht="43.2">
      <c r="A261" s="21"/>
      <c r="B261" s="13">
        <v>253</v>
      </c>
      <c r="C261" s="14" t="s">
        <v>24</v>
      </c>
      <c r="D261" s="14" t="s">
        <v>281</v>
      </c>
      <c r="E261" s="15" t="s">
        <v>26</v>
      </c>
      <c r="F261" s="15">
        <v>3</v>
      </c>
      <c r="G261" s="16"/>
      <c r="H261" s="16">
        <v>43815</v>
      </c>
      <c r="I261" s="16"/>
      <c r="J261" s="16">
        <v>43809</v>
      </c>
      <c r="K261" s="24">
        <v>6.8139999999999997E-4</v>
      </c>
      <c r="L261" s="15" t="s">
        <v>1484</v>
      </c>
      <c r="M261" s="24">
        <v>6.8139999999999997E-4</v>
      </c>
      <c r="N261" s="24">
        <v>6.8139999999999997E-4</v>
      </c>
    </row>
    <row r="262" spans="1:14" ht="43.2">
      <c r="A262" s="21"/>
      <c r="B262" s="13">
        <v>254</v>
      </c>
      <c r="C262" s="14" t="s">
        <v>24</v>
      </c>
      <c r="D262" s="14" t="s">
        <v>282</v>
      </c>
      <c r="E262" s="15" t="s">
        <v>26</v>
      </c>
      <c r="F262" s="15">
        <v>3</v>
      </c>
      <c r="G262" s="16"/>
      <c r="H262" s="16">
        <v>43794</v>
      </c>
      <c r="I262" s="16"/>
      <c r="J262" s="16">
        <v>43821</v>
      </c>
      <c r="K262" s="24">
        <v>0.13719998799999999</v>
      </c>
      <c r="L262" s="15" t="s">
        <v>1484</v>
      </c>
      <c r="M262" s="24">
        <v>0.13719998799999999</v>
      </c>
      <c r="N262" s="24">
        <v>0.13719998799999999</v>
      </c>
    </row>
    <row r="263" spans="1:14" ht="43.2">
      <c r="A263" s="21"/>
      <c r="B263" s="13">
        <v>255</v>
      </c>
      <c r="C263" s="14" t="s">
        <v>24</v>
      </c>
      <c r="D263" s="14" t="s">
        <v>283</v>
      </c>
      <c r="E263" s="15" t="s">
        <v>26</v>
      </c>
      <c r="F263" s="15">
        <v>3</v>
      </c>
      <c r="G263" s="16"/>
      <c r="H263" s="16">
        <v>43794</v>
      </c>
      <c r="I263" s="16"/>
      <c r="J263" s="16">
        <v>43804</v>
      </c>
      <c r="K263" s="24">
        <v>1.47864E-2</v>
      </c>
      <c r="L263" s="15" t="s">
        <v>1484</v>
      </c>
      <c r="M263" s="24">
        <v>1.47864E-2</v>
      </c>
      <c r="N263" s="24">
        <v>1.47864E-2</v>
      </c>
    </row>
    <row r="264" spans="1:14" ht="43.2">
      <c r="A264" s="21"/>
      <c r="B264" s="13">
        <v>256</v>
      </c>
      <c r="C264" s="14" t="s">
        <v>24</v>
      </c>
      <c r="D264" s="14" t="s">
        <v>284</v>
      </c>
      <c r="E264" s="15" t="s">
        <v>26</v>
      </c>
      <c r="F264" s="15">
        <v>3</v>
      </c>
      <c r="G264" s="16"/>
      <c r="H264" s="16">
        <v>43780</v>
      </c>
      <c r="I264" s="16">
        <f>H264+120</f>
        <v>43900</v>
      </c>
      <c r="J264" s="16">
        <v>43855</v>
      </c>
      <c r="K264" s="24">
        <v>2.6157767999999998E-2</v>
      </c>
      <c r="L264" s="15" t="s">
        <v>1484</v>
      </c>
      <c r="M264" s="24">
        <v>2.6157767999999998E-2</v>
      </c>
      <c r="N264" s="24">
        <v>2.6157767999999998E-2</v>
      </c>
    </row>
    <row r="265" spans="1:14" ht="43.2">
      <c r="A265" s="21"/>
      <c r="B265" s="13">
        <v>257</v>
      </c>
      <c r="C265" s="14" t="s">
        <v>24</v>
      </c>
      <c r="D265" s="14" t="s">
        <v>285</v>
      </c>
      <c r="E265" s="15" t="s">
        <v>26</v>
      </c>
      <c r="F265" s="15">
        <v>3</v>
      </c>
      <c r="G265" s="16"/>
      <c r="H265" s="16">
        <v>43794</v>
      </c>
      <c r="I265" s="16"/>
      <c r="J265" s="16">
        <v>43806</v>
      </c>
      <c r="K265" s="24">
        <v>1.2759994E-2</v>
      </c>
      <c r="L265" s="15" t="s">
        <v>1484</v>
      </c>
      <c r="M265" s="24">
        <v>1.2759994E-2</v>
      </c>
      <c r="N265" s="24">
        <v>1.2759994E-2</v>
      </c>
    </row>
    <row r="266" spans="1:14" ht="28.8">
      <c r="A266" s="21"/>
      <c r="B266" s="13">
        <v>258</v>
      </c>
      <c r="C266" s="14" t="s">
        <v>32</v>
      </c>
      <c r="D266" s="14" t="s">
        <v>286</v>
      </c>
      <c r="E266" s="15" t="s">
        <v>26</v>
      </c>
      <c r="F266" s="15">
        <v>3</v>
      </c>
      <c r="G266" s="16"/>
      <c r="H266" s="25"/>
      <c r="I266" s="16"/>
      <c r="J266" s="16">
        <v>43804</v>
      </c>
      <c r="K266" s="24">
        <v>2.1770999999999999E-2</v>
      </c>
      <c r="L266" s="15" t="s">
        <v>1484</v>
      </c>
      <c r="M266" s="24">
        <v>2.1770999999999999E-2</v>
      </c>
      <c r="N266" s="24">
        <v>2.1770999999999999E-2</v>
      </c>
    </row>
    <row r="267" spans="1:14" ht="28.8">
      <c r="A267" s="21"/>
      <c r="B267" s="13">
        <v>259</v>
      </c>
      <c r="C267" s="14" t="s">
        <v>32</v>
      </c>
      <c r="D267" s="14" t="s">
        <v>287</v>
      </c>
      <c r="E267" s="15" t="s">
        <v>26</v>
      </c>
      <c r="F267" s="15">
        <v>3</v>
      </c>
      <c r="G267" s="16"/>
      <c r="H267" s="16">
        <v>43789</v>
      </c>
      <c r="I267" s="16">
        <f>H267+15</f>
        <v>43804</v>
      </c>
      <c r="J267" s="16">
        <v>43879</v>
      </c>
      <c r="K267" s="24">
        <v>2.5458264000000001E-2</v>
      </c>
      <c r="L267" s="15" t="s">
        <v>1484</v>
      </c>
      <c r="M267" s="24">
        <v>2.5458264000000001E-2</v>
      </c>
      <c r="N267" s="24">
        <v>2.5458264000000001E-2</v>
      </c>
    </row>
    <row r="268" spans="1:14" ht="43.2">
      <c r="A268" s="21"/>
      <c r="B268" s="13">
        <v>260</v>
      </c>
      <c r="C268" s="14" t="s">
        <v>24</v>
      </c>
      <c r="D268" s="14" t="s">
        <v>288</v>
      </c>
      <c r="E268" s="15" t="s">
        <v>26</v>
      </c>
      <c r="F268" s="15">
        <v>3</v>
      </c>
      <c r="G268" s="16"/>
      <c r="H268" s="16"/>
      <c r="I268" s="16"/>
      <c r="J268" s="16">
        <v>43774</v>
      </c>
      <c r="K268" s="24">
        <v>2.96475E-2</v>
      </c>
      <c r="L268" s="15" t="s">
        <v>1484</v>
      </c>
      <c r="M268" s="24">
        <v>2.96475E-2</v>
      </c>
      <c r="N268" s="24">
        <v>2.96475E-2</v>
      </c>
    </row>
    <row r="269" spans="1:14" ht="43.2">
      <c r="A269" s="21"/>
      <c r="B269" s="13">
        <v>261</v>
      </c>
      <c r="C269" s="14" t="s">
        <v>24</v>
      </c>
      <c r="D269" s="14" t="s">
        <v>289</v>
      </c>
      <c r="E269" s="15" t="s">
        <v>26</v>
      </c>
      <c r="F269" s="15">
        <v>3</v>
      </c>
      <c r="G269" s="16"/>
      <c r="H269" s="16">
        <v>43770</v>
      </c>
      <c r="I269" s="16">
        <f>H269+30</f>
        <v>43800</v>
      </c>
      <c r="J269" s="16">
        <v>43820</v>
      </c>
      <c r="K269" s="24">
        <v>3.0070529999999998E-2</v>
      </c>
      <c r="L269" s="15" t="s">
        <v>1484</v>
      </c>
      <c r="M269" s="24">
        <v>3.0070529999999998E-2</v>
      </c>
      <c r="N269" s="24">
        <v>3.0070529999999998E-2</v>
      </c>
    </row>
    <row r="270" spans="1:14" ht="43.2">
      <c r="A270" s="21"/>
      <c r="B270" s="13">
        <v>262</v>
      </c>
      <c r="C270" s="14" t="s">
        <v>24</v>
      </c>
      <c r="D270" s="14" t="s">
        <v>290</v>
      </c>
      <c r="E270" s="15" t="s">
        <v>26</v>
      </c>
      <c r="F270" s="15">
        <v>3</v>
      </c>
      <c r="G270" s="16"/>
      <c r="H270" s="16">
        <v>43733</v>
      </c>
      <c r="I270" s="16">
        <f>H270+182</f>
        <v>43915</v>
      </c>
      <c r="J270" s="16">
        <v>43944</v>
      </c>
      <c r="K270" s="24">
        <v>2.9738676000000002E-2</v>
      </c>
      <c r="L270" s="15" t="s">
        <v>1484</v>
      </c>
      <c r="M270" s="24">
        <v>2.9738676000000002E-2</v>
      </c>
      <c r="N270" s="24">
        <v>2.9738676000000006E-2</v>
      </c>
    </row>
    <row r="271" spans="1:14" ht="43.2">
      <c r="A271" s="21"/>
      <c r="B271" s="13">
        <v>263</v>
      </c>
      <c r="C271" s="14" t="s">
        <v>24</v>
      </c>
      <c r="D271" s="14" t="s">
        <v>291</v>
      </c>
      <c r="E271" s="15" t="s">
        <v>26</v>
      </c>
      <c r="F271" s="15">
        <v>3</v>
      </c>
      <c r="G271" s="16"/>
      <c r="H271" s="16">
        <v>43699</v>
      </c>
      <c r="I271" s="16">
        <f t="shared" ref="I271:I276" si="0">H271+30</f>
        <v>43729</v>
      </c>
      <c r="J271" s="16">
        <v>43741</v>
      </c>
      <c r="K271" s="24">
        <v>1.18732E-2</v>
      </c>
      <c r="L271" s="15" t="s">
        <v>1484</v>
      </c>
      <c r="M271" s="24">
        <v>1.18732E-2</v>
      </c>
      <c r="N271" s="24">
        <v>1.18732E-2</v>
      </c>
    </row>
    <row r="272" spans="1:14" ht="43.2">
      <c r="A272" s="21"/>
      <c r="B272" s="13">
        <v>264</v>
      </c>
      <c r="C272" s="14" t="s">
        <v>24</v>
      </c>
      <c r="D272" s="14" t="s">
        <v>292</v>
      </c>
      <c r="E272" s="15" t="s">
        <v>26</v>
      </c>
      <c r="F272" s="15">
        <v>3</v>
      </c>
      <c r="G272" s="16"/>
      <c r="H272" s="16">
        <v>43703</v>
      </c>
      <c r="I272" s="16">
        <f t="shared" si="0"/>
        <v>43733</v>
      </c>
      <c r="J272" s="16">
        <v>43729</v>
      </c>
      <c r="K272" s="24">
        <v>1.8754448E-2</v>
      </c>
      <c r="L272" s="15" t="s">
        <v>1484</v>
      </c>
      <c r="M272" s="24">
        <v>1.8754448E-2</v>
      </c>
      <c r="N272" s="24">
        <v>1.8754448000000003E-2</v>
      </c>
    </row>
    <row r="273" spans="1:14" ht="43.2">
      <c r="A273" s="21"/>
      <c r="B273" s="13">
        <v>265</v>
      </c>
      <c r="C273" s="14" t="s">
        <v>24</v>
      </c>
      <c r="D273" s="14" t="s">
        <v>293</v>
      </c>
      <c r="E273" s="15" t="s">
        <v>26</v>
      </c>
      <c r="F273" s="15">
        <v>3</v>
      </c>
      <c r="G273" s="16"/>
      <c r="H273" s="16">
        <v>43703</v>
      </c>
      <c r="I273" s="16">
        <f t="shared" si="0"/>
        <v>43733</v>
      </c>
      <c r="J273" s="16">
        <v>43712</v>
      </c>
      <c r="K273" s="24">
        <v>2.9075199999999999E-2</v>
      </c>
      <c r="L273" s="15" t="s">
        <v>1484</v>
      </c>
      <c r="M273" s="24">
        <v>2.9075199999999999E-2</v>
      </c>
      <c r="N273" s="24">
        <v>2.9075199999999999E-2</v>
      </c>
    </row>
    <row r="274" spans="1:14" ht="43.2">
      <c r="A274" s="21"/>
      <c r="B274" s="13">
        <v>266</v>
      </c>
      <c r="C274" s="14" t="s">
        <v>24</v>
      </c>
      <c r="D274" s="14" t="s">
        <v>294</v>
      </c>
      <c r="E274" s="15" t="s">
        <v>26</v>
      </c>
      <c r="F274" s="15">
        <v>3</v>
      </c>
      <c r="G274" s="16"/>
      <c r="H274" s="16">
        <v>43685</v>
      </c>
      <c r="I274" s="16">
        <f t="shared" si="0"/>
        <v>43715</v>
      </c>
      <c r="J274" s="16">
        <v>43703</v>
      </c>
      <c r="K274" s="24">
        <v>2.2006999999999999E-2</v>
      </c>
      <c r="L274" s="15" t="s">
        <v>1484</v>
      </c>
      <c r="M274" s="24">
        <v>2.2006999999999999E-2</v>
      </c>
      <c r="N274" s="24">
        <v>2.2006999999999999E-2</v>
      </c>
    </row>
    <row r="275" spans="1:14" ht="43.2">
      <c r="A275" s="21"/>
      <c r="B275" s="13">
        <v>267</v>
      </c>
      <c r="C275" s="14" t="s">
        <v>24</v>
      </c>
      <c r="D275" s="14" t="s">
        <v>295</v>
      </c>
      <c r="E275" s="15" t="s">
        <v>26</v>
      </c>
      <c r="F275" s="15">
        <v>3</v>
      </c>
      <c r="G275" s="16"/>
      <c r="H275" s="16">
        <v>43712</v>
      </c>
      <c r="I275" s="16">
        <f t="shared" si="0"/>
        <v>43742</v>
      </c>
      <c r="J275" s="16">
        <v>43722</v>
      </c>
      <c r="K275" s="24">
        <v>3.4894370000000001E-2</v>
      </c>
      <c r="L275" s="15" t="s">
        <v>1484</v>
      </c>
      <c r="M275" s="24">
        <v>3.4894370000000001E-2</v>
      </c>
      <c r="N275" s="24">
        <v>3.4894370000000001E-2</v>
      </c>
    </row>
    <row r="276" spans="1:14" ht="43.2">
      <c r="A276" s="21"/>
      <c r="B276" s="13">
        <v>268</v>
      </c>
      <c r="C276" s="14" t="s">
        <v>24</v>
      </c>
      <c r="D276" s="14" t="s">
        <v>296</v>
      </c>
      <c r="E276" s="15" t="s">
        <v>26</v>
      </c>
      <c r="F276" s="15">
        <v>3</v>
      </c>
      <c r="G276" s="16"/>
      <c r="H276" s="16">
        <v>43685</v>
      </c>
      <c r="I276" s="16">
        <f t="shared" si="0"/>
        <v>43715</v>
      </c>
      <c r="J276" s="16">
        <v>43703</v>
      </c>
      <c r="K276" s="24">
        <v>3.4765631999999998E-2</v>
      </c>
      <c r="L276" s="15" t="s">
        <v>1484</v>
      </c>
      <c r="M276" s="24">
        <v>3.4765631999999998E-2</v>
      </c>
      <c r="N276" s="24">
        <v>3.4765631999999998E-2</v>
      </c>
    </row>
    <row r="277" spans="1:14" ht="43.2">
      <c r="A277" s="21"/>
      <c r="B277" s="13">
        <v>269</v>
      </c>
      <c r="C277" s="14" t="s">
        <v>24</v>
      </c>
      <c r="D277" s="14" t="s">
        <v>297</v>
      </c>
      <c r="E277" s="15" t="s">
        <v>26</v>
      </c>
      <c r="F277" s="15">
        <v>3</v>
      </c>
      <c r="G277" s="16"/>
      <c r="H277" s="16">
        <v>43617</v>
      </c>
      <c r="I277" s="16">
        <f>H277+365</f>
        <v>43982</v>
      </c>
      <c r="J277" s="16">
        <v>43921</v>
      </c>
      <c r="K277" s="24">
        <v>6.1349647E-2</v>
      </c>
      <c r="L277" s="15" t="s">
        <v>1484</v>
      </c>
      <c r="M277" s="24">
        <v>6.1349647E-2</v>
      </c>
      <c r="N277" s="24">
        <v>6.0934999000000011E-2</v>
      </c>
    </row>
    <row r="278" spans="1:14" ht="43.2">
      <c r="A278" s="21"/>
      <c r="B278" s="13">
        <v>270</v>
      </c>
      <c r="C278" s="14" t="s">
        <v>24</v>
      </c>
      <c r="D278" s="14" t="s">
        <v>298</v>
      </c>
      <c r="E278" s="15" t="s">
        <v>26</v>
      </c>
      <c r="F278" s="15">
        <v>3</v>
      </c>
      <c r="G278" s="16"/>
      <c r="H278" s="16">
        <v>43605</v>
      </c>
      <c r="I278" s="16">
        <f>H278+30</f>
        <v>43635</v>
      </c>
      <c r="J278" s="16">
        <v>43616</v>
      </c>
      <c r="K278" s="24">
        <v>2.988E-2</v>
      </c>
      <c r="L278" s="15" t="s">
        <v>1484</v>
      </c>
      <c r="M278" s="24">
        <v>2.988E-2</v>
      </c>
      <c r="N278" s="24">
        <v>2.988E-2</v>
      </c>
    </row>
    <row r="279" spans="1:14" ht="43.2">
      <c r="A279" s="21"/>
      <c r="B279" s="13">
        <v>271</v>
      </c>
      <c r="C279" s="14" t="s">
        <v>24</v>
      </c>
      <c r="D279" s="14" t="s">
        <v>299</v>
      </c>
      <c r="E279" s="15" t="s">
        <v>26</v>
      </c>
      <c r="F279" s="15">
        <v>3</v>
      </c>
      <c r="G279" s="16"/>
      <c r="H279" s="16">
        <v>43594</v>
      </c>
      <c r="I279" s="16">
        <f>H279+15</f>
        <v>43609</v>
      </c>
      <c r="J279" s="16">
        <v>43595</v>
      </c>
      <c r="K279" s="24">
        <v>2.7292253999999998E-2</v>
      </c>
      <c r="L279" s="15" t="s">
        <v>1484</v>
      </c>
      <c r="M279" s="24">
        <v>2.7292253999999998E-2</v>
      </c>
      <c r="N279" s="24">
        <v>2.7292253999999998E-2</v>
      </c>
    </row>
    <row r="280" spans="1:14" ht="43.2">
      <c r="A280" s="21"/>
      <c r="B280" s="13">
        <v>272</v>
      </c>
      <c r="C280" s="14" t="s">
        <v>24</v>
      </c>
      <c r="D280" s="14" t="s">
        <v>300</v>
      </c>
      <c r="E280" s="15" t="s">
        <v>26</v>
      </c>
      <c r="F280" s="15">
        <v>3</v>
      </c>
      <c r="G280" s="16"/>
      <c r="H280" s="16">
        <v>43592</v>
      </c>
      <c r="I280" s="16">
        <f>H280+365</f>
        <v>43957</v>
      </c>
      <c r="J280" s="16">
        <v>43982</v>
      </c>
      <c r="K280" s="24">
        <v>9.7079822999999996E-2</v>
      </c>
      <c r="L280" s="15" t="s">
        <v>1484</v>
      </c>
      <c r="M280" s="24">
        <v>9.7079822999999996E-2</v>
      </c>
      <c r="N280" s="24">
        <v>9.7300175999999988E-2</v>
      </c>
    </row>
    <row r="281" spans="1:14" ht="43.2">
      <c r="A281" s="21"/>
      <c r="B281" s="13">
        <v>273</v>
      </c>
      <c r="C281" s="14" t="s">
        <v>24</v>
      </c>
      <c r="D281" s="14" t="s">
        <v>301</v>
      </c>
      <c r="E281" s="15" t="s">
        <v>26</v>
      </c>
      <c r="F281" s="15">
        <v>3</v>
      </c>
      <c r="G281" s="16"/>
      <c r="H281" s="16">
        <v>43582</v>
      </c>
      <c r="I281" s="16">
        <f>H281+180</f>
        <v>43762</v>
      </c>
      <c r="J281" s="16">
        <v>43750</v>
      </c>
      <c r="K281" s="24">
        <v>0.129989932</v>
      </c>
      <c r="L281" s="15" t="s">
        <v>1484</v>
      </c>
      <c r="M281" s="24">
        <v>0.129989932</v>
      </c>
      <c r="N281" s="24">
        <v>0.13648942999999999</v>
      </c>
    </row>
    <row r="282" spans="1:14" ht="43.2">
      <c r="A282" s="21"/>
      <c r="B282" s="13">
        <v>274</v>
      </c>
      <c r="C282" s="14" t="s">
        <v>24</v>
      </c>
      <c r="D282" s="14" t="s">
        <v>302</v>
      </c>
      <c r="E282" s="15" t="s">
        <v>26</v>
      </c>
      <c r="F282" s="15">
        <v>3</v>
      </c>
      <c r="G282" s="16"/>
      <c r="H282" s="16">
        <v>43587</v>
      </c>
      <c r="I282" s="16">
        <f>H282+30</f>
        <v>43617</v>
      </c>
      <c r="J282" s="16">
        <v>43605</v>
      </c>
      <c r="K282" s="24">
        <v>3.5281882000000001E-2</v>
      </c>
      <c r="L282" s="15" t="s">
        <v>1484</v>
      </c>
      <c r="M282" s="24">
        <v>3.5281882000000001E-2</v>
      </c>
      <c r="N282" s="24">
        <v>3.4927882E-2</v>
      </c>
    </row>
    <row r="283" spans="1:14" ht="43.2">
      <c r="A283" s="21"/>
      <c r="B283" s="13">
        <v>275</v>
      </c>
      <c r="C283" s="14" t="s">
        <v>24</v>
      </c>
      <c r="D283" s="14" t="s">
        <v>303</v>
      </c>
      <c r="E283" s="15" t="s">
        <v>26</v>
      </c>
      <c r="F283" s="15">
        <v>3</v>
      </c>
      <c r="G283" s="16"/>
      <c r="H283" s="16">
        <v>43577</v>
      </c>
      <c r="I283" s="16">
        <f>H283+365</f>
        <v>43942</v>
      </c>
      <c r="J283" s="16">
        <v>43959</v>
      </c>
      <c r="K283" s="24">
        <v>0.28559067799999999</v>
      </c>
      <c r="L283" s="15" t="s">
        <v>1484</v>
      </c>
      <c r="M283" s="24">
        <v>0.28559067799999999</v>
      </c>
      <c r="N283" s="24">
        <v>0.29800376599999995</v>
      </c>
    </row>
    <row r="284" spans="1:14" ht="43.2">
      <c r="A284" s="21"/>
      <c r="B284" s="13">
        <v>276</v>
      </c>
      <c r="C284" s="14" t="s">
        <v>24</v>
      </c>
      <c r="D284" s="14" t="s">
        <v>304</v>
      </c>
      <c r="E284" s="15" t="s">
        <v>26</v>
      </c>
      <c r="F284" s="15">
        <v>3</v>
      </c>
      <c r="G284" s="16"/>
      <c r="H284" s="25"/>
      <c r="I284" s="16"/>
      <c r="J284" s="16">
        <v>43592</v>
      </c>
      <c r="K284" s="24">
        <v>8.5950000000000002E-3</v>
      </c>
      <c r="L284" s="15" t="s">
        <v>1484</v>
      </c>
      <c r="M284" s="24">
        <v>8.5950000000000002E-3</v>
      </c>
      <c r="N284" s="24">
        <v>8.5950000000000002E-3</v>
      </c>
    </row>
    <row r="285" spans="1:14" ht="43.2">
      <c r="A285" s="21"/>
      <c r="B285" s="13">
        <v>277</v>
      </c>
      <c r="C285" s="14" t="s">
        <v>24</v>
      </c>
      <c r="D285" s="14" t="s">
        <v>305</v>
      </c>
      <c r="E285" s="15" t="s">
        <v>26</v>
      </c>
      <c r="F285" s="15">
        <v>3</v>
      </c>
      <c r="G285" s="16"/>
      <c r="H285" s="25"/>
      <c r="I285" s="16"/>
      <c r="J285" s="16">
        <v>43587</v>
      </c>
      <c r="K285" s="24">
        <v>2.58006E-2</v>
      </c>
      <c r="L285" s="15" t="s">
        <v>1484</v>
      </c>
      <c r="M285" s="24">
        <v>2.58006E-2</v>
      </c>
      <c r="N285" s="24">
        <v>2.58006E-2</v>
      </c>
    </row>
    <row r="286" spans="1:14" ht="43.2">
      <c r="A286" s="21"/>
      <c r="B286" s="13">
        <v>278</v>
      </c>
      <c r="C286" s="14" t="s">
        <v>24</v>
      </c>
      <c r="D286" s="14" t="s">
        <v>306</v>
      </c>
      <c r="E286" s="15" t="s">
        <v>26</v>
      </c>
      <c r="F286" s="15">
        <v>3</v>
      </c>
      <c r="G286" s="16"/>
      <c r="H286" s="16">
        <v>43575</v>
      </c>
      <c r="I286" s="16">
        <f>H286+365</f>
        <v>43940</v>
      </c>
      <c r="J286" s="16">
        <v>43942</v>
      </c>
      <c r="K286" s="24">
        <v>0.20001055200000001</v>
      </c>
      <c r="L286" s="15" t="s">
        <v>1484</v>
      </c>
      <c r="M286" s="24">
        <v>0.20001055200000001</v>
      </c>
      <c r="N286" s="24">
        <v>0.20001055200000001</v>
      </c>
    </row>
    <row r="287" spans="1:14" ht="43.2">
      <c r="A287" s="21"/>
      <c r="B287" s="13">
        <v>279</v>
      </c>
      <c r="C287" s="14" t="s">
        <v>24</v>
      </c>
      <c r="D287" s="14" t="s">
        <v>307</v>
      </c>
      <c r="E287" s="15" t="s">
        <v>26</v>
      </c>
      <c r="F287" s="15">
        <v>3</v>
      </c>
      <c r="G287" s="16"/>
      <c r="H287" s="16">
        <v>43566</v>
      </c>
      <c r="I287" s="16">
        <f>H287+365</f>
        <v>43931</v>
      </c>
      <c r="J287" s="16">
        <v>43890</v>
      </c>
      <c r="K287" s="24">
        <v>7.7088900000000002E-2</v>
      </c>
      <c r="L287" s="15" t="s">
        <v>1484</v>
      </c>
      <c r="M287" s="24">
        <v>7.7088900000000002E-2</v>
      </c>
      <c r="N287" s="24">
        <v>7.702526400000001E-2</v>
      </c>
    </row>
    <row r="288" spans="1:14" ht="28.8">
      <c r="A288" s="21"/>
      <c r="B288" s="13">
        <v>280</v>
      </c>
      <c r="C288" s="14" t="s">
        <v>308</v>
      </c>
      <c r="D288" s="14" t="s">
        <v>309</v>
      </c>
      <c r="E288" s="15" t="s">
        <v>30</v>
      </c>
      <c r="F288" s="15">
        <v>1</v>
      </c>
      <c r="G288" s="16"/>
      <c r="H288" s="16">
        <v>43448</v>
      </c>
      <c r="I288" s="16"/>
      <c r="J288" s="16">
        <v>44694</v>
      </c>
      <c r="K288" s="24">
        <v>0.94711331199999993</v>
      </c>
      <c r="L288" s="15" t="s">
        <v>1484</v>
      </c>
      <c r="M288" s="24">
        <v>0.94711331199999993</v>
      </c>
      <c r="N288" s="24">
        <v>0</v>
      </c>
    </row>
    <row r="289" spans="1:14" ht="43.2">
      <c r="A289" s="21"/>
      <c r="B289" s="13">
        <v>281</v>
      </c>
      <c r="C289" s="14" t="s">
        <v>24</v>
      </c>
      <c r="D289" s="14" t="s">
        <v>310</v>
      </c>
      <c r="E289" s="15" t="s">
        <v>26</v>
      </c>
      <c r="F289" s="15">
        <v>3</v>
      </c>
      <c r="G289" s="16"/>
      <c r="H289" s="16">
        <v>43564</v>
      </c>
      <c r="I289" s="16"/>
      <c r="J289" s="16">
        <v>43625</v>
      </c>
      <c r="K289" s="24">
        <v>2.3557166000000001E-2</v>
      </c>
      <c r="L289" s="15" t="s">
        <v>1484</v>
      </c>
      <c r="M289" s="24">
        <v>2.3557166000000001E-2</v>
      </c>
      <c r="N289" s="24">
        <v>2.3557166000000001E-2</v>
      </c>
    </row>
    <row r="290" spans="1:14" ht="43.2">
      <c r="A290" s="21"/>
      <c r="B290" s="13">
        <v>282</v>
      </c>
      <c r="C290" s="14" t="s">
        <v>24</v>
      </c>
      <c r="D290" s="14" t="s">
        <v>311</v>
      </c>
      <c r="E290" s="15" t="s">
        <v>26</v>
      </c>
      <c r="F290" s="15">
        <v>3</v>
      </c>
      <c r="G290" s="16"/>
      <c r="H290" s="16"/>
      <c r="I290" s="16"/>
      <c r="J290" s="16">
        <v>43574</v>
      </c>
      <c r="K290" s="24">
        <v>3.2464750000000001E-2</v>
      </c>
      <c r="L290" s="15" t="s">
        <v>1484</v>
      </c>
      <c r="M290" s="24">
        <v>3.2464750000000001E-2</v>
      </c>
      <c r="N290" s="24">
        <v>3.2464750000000001E-2</v>
      </c>
    </row>
    <row r="291" spans="1:14" ht="43.2">
      <c r="A291" s="21"/>
      <c r="B291" s="13">
        <v>283</v>
      </c>
      <c r="C291" s="14" t="s">
        <v>24</v>
      </c>
      <c r="D291" s="14" t="s">
        <v>312</v>
      </c>
      <c r="E291" s="15" t="s">
        <v>26</v>
      </c>
      <c r="F291" s="15">
        <v>3</v>
      </c>
      <c r="G291" s="16"/>
      <c r="H291" s="16"/>
      <c r="I291" s="16"/>
      <c r="J291" s="16"/>
      <c r="K291" s="24">
        <v>2.6399550000000001E-2</v>
      </c>
      <c r="L291" s="15" t="s">
        <v>1484</v>
      </c>
      <c r="M291" s="24">
        <v>2.6399550000000001E-2</v>
      </c>
      <c r="N291" s="24">
        <v>2.6399550000000001E-2</v>
      </c>
    </row>
    <row r="292" spans="1:14" ht="28.8">
      <c r="A292" s="21"/>
      <c r="B292" s="13">
        <v>284</v>
      </c>
      <c r="C292" s="14" t="s">
        <v>308</v>
      </c>
      <c r="D292" s="14" t="s">
        <v>313</v>
      </c>
      <c r="E292" s="15" t="s">
        <v>30</v>
      </c>
      <c r="F292" s="15">
        <v>1</v>
      </c>
      <c r="G292" s="16"/>
      <c r="H292" s="16"/>
      <c r="I292" s="16"/>
      <c r="J292" s="16"/>
      <c r="K292" s="24">
        <v>1.545054122</v>
      </c>
      <c r="L292" s="15" t="s">
        <v>1484</v>
      </c>
      <c r="M292" s="24">
        <v>1.545054122</v>
      </c>
      <c r="N292" s="24">
        <v>0</v>
      </c>
    </row>
    <row r="293" spans="1:14" ht="43.2">
      <c r="A293" s="21"/>
      <c r="B293" s="13">
        <v>285</v>
      </c>
      <c r="C293" s="14" t="s">
        <v>24</v>
      </c>
      <c r="D293" s="14" t="s">
        <v>314</v>
      </c>
      <c r="E293" s="15" t="s">
        <v>26</v>
      </c>
      <c r="F293" s="15">
        <v>3</v>
      </c>
      <c r="G293" s="16"/>
      <c r="H293" s="16"/>
      <c r="I293" s="16"/>
      <c r="J293" s="16"/>
      <c r="K293" s="24">
        <v>3.1882420000000002E-2</v>
      </c>
      <c r="L293" s="15" t="s">
        <v>1484</v>
      </c>
      <c r="M293" s="24">
        <v>3.1882420000000002E-2</v>
      </c>
      <c r="N293" s="24">
        <v>3.1882420000000002E-2</v>
      </c>
    </row>
    <row r="294" spans="1:14" ht="43.2">
      <c r="A294" s="21"/>
      <c r="B294" s="13">
        <v>286</v>
      </c>
      <c r="C294" s="14" t="s">
        <v>24</v>
      </c>
      <c r="D294" s="14" t="s">
        <v>315</v>
      </c>
      <c r="E294" s="15" t="s">
        <v>26</v>
      </c>
      <c r="F294" s="15">
        <v>3</v>
      </c>
      <c r="G294" s="16"/>
      <c r="H294" s="16"/>
      <c r="I294" s="16"/>
      <c r="J294" s="16"/>
      <c r="K294" s="24">
        <v>3.2030208000000004E-2</v>
      </c>
      <c r="L294" s="15" t="s">
        <v>1484</v>
      </c>
      <c r="M294" s="24">
        <v>3.2030208000000004E-2</v>
      </c>
      <c r="N294" s="24">
        <v>3.2030208000000004E-2</v>
      </c>
    </row>
    <row r="295" spans="1:14" ht="43.2">
      <c r="A295" s="21"/>
      <c r="B295" s="13">
        <v>287</v>
      </c>
      <c r="C295" s="14" t="s">
        <v>24</v>
      </c>
      <c r="D295" s="14" t="s">
        <v>316</v>
      </c>
      <c r="E295" s="15" t="s">
        <v>26</v>
      </c>
      <c r="F295" s="15">
        <v>3</v>
      </c>
      <c r="G295" s="16"/>
      <c r="H295" s="16"/>
      <c r="I295" s="16"/>
      <c r="J295" s="16"/>
      <c r="K295" s="24">
        <v>1.2142317E-2</v>
      </c>
      <c r="L295" s="15" t="s">
        <v>1484</v>
      </c>
      <c r="M295" s="24">
        <v>1.2142317E-2</v>
      </c>
      <c r="N295" s="24">
        <v>1.2142317E-2</v>
      </c>
    </row>
    <row r="296" spans="1:14" ht="28.8">
      <c r="A296" s="21"/>
      <c r="B296" s="13">
        <v>288</v>
      </c>
      <c r="C296" s="14" t="s">
        <v>32</v>
      </c>
      <c r="D296" s="14" t="s">
        <v>317</v>
      </c>
      <c r="E296" s="15" t="s">
        <v>26</v>
      </c>
      <c r="F296" s="15">
        <v>3</v>
      </c>
      <c r="G296" s="16"/>
      <c r="H296" s="16"/>
      <c r="I296" s="16"/>
      <c r="J296" s="16"/>
      <c r="K296" s="24">
        <v>0.13297302</v>
      </c>
      <c r="L296" s="15" t="s">
        <v>1484</v>
      </c>
      <c r="M296" s="24">
        <v>0.13297302</v>
      </c>
      <c r="N296" s="24">
        <v>0.13297302000000003</v>
      </c>
    </row>
    <row r="297" spans="1:14" ht="43.2">
      <c r="A297" s="21"/>
      <c r="B297" s="13">
        <v>289</v>
      </c>
      <c r="C297" s="14" t="s">
        <v>24</v>
      </c>
      <c r="D297" s="14" t="s">
        <v>318</v>
      </c>
      <c r="E297" s="15" t="s">
        <v>26</v>
      </c>
      <c r="F297" s="15">
        <v>3</v>
      </c>
      <c r="G297" s="16"/>
      <c r="H297" s="16"/>
      <c r="I297" s="16"/>
      <c r="J297" s="16"/>
      <c r="K297" s="24">
        <v>3.1007756000000001E-2</v>
      </c>
      <c r="L297" s="15" t="s">
        <v>1484</v>
      </c>
      <c r="M297" s="24">
        <v>3.1007756000000001E-2</v>
      </c>
      <c r="N297" s="24">
        <v>2.2521423999999998E-2</v>
      </c>
    </row>
    <row r="298" spans="1:14" ht="43.2">
      <c r="A298" s="21"/>
      <c r="B298" s="13">
        <v>290</v>
      </c>
      <c r="C298" s="14" t="s">
        <v>24</v>
      </c>
      <c r="D298" s="14" t="s">
        <v>319</v>
      </c>
      <c r="E298" s="15" t="s">
        <v>26</v>
      </c>
      <c r="F298" s="15">
        <v>3</v>
      </c>
      <c r="G298" s="16"/>
      <c r="H298" s="16"/>
      <c r="I298" s="16"/>
      <c r="J298" s="16"/>
      <c r="K298" s="24">
        <v>3.3748E-2</v>
      </c>
      <c r="L298" s="15" t="s">
        <v>1484</v>
      </c>
      <c r="M298" s="24">
        <v>3.3748E-2</v>
      </c>
      <c r="N298" s="24">
        <v>3.366363E-2</v>
      </c>
    </row>
    <row r="299" spans="1:14" ht="43.2">
      <c r="A299" s="21"/>
      <c r="B299" s="13">
        <v>291</v>
      </c>
      <c r="C299" s="14" t="s">
        <v>24</v>
      </c>
      <c r="D299" s="14" t="s">
        <v>320</v>
      </c>
      <c r="E299" s="15" t="s">
        <v>26</v>
      </c>
      <c r="F299" s="15">
        <v>3</v>
      </c>
      <c r="G299" s="16"/>
      <c r="H299" s="16"/>
      <c r="I299" s="16"/>
      <c r="J299" s="16"/>
      <c r="K299" s="24">
        <v>3.3792840000000005E-2</v>
      </c>
      <c r="L299" s="15" t="s">
        <v>1484</v>
      </c>
      <c r="M299" s="24">
        <v>3.3792840000000005E-2</v>
      </c>
      <c r="N299" s="24">
        <v>3.3792840000000005E-2</v>
      </c>
    </row>
    <row r="300" spans="1:14" ht="43.2">
      <c r="A300" s="21"/>
      <c r="B300" s="13">
        <v>292</v>
      </c>
      <c r="C300" s="14" t="s">
        <v>24</v>
      </c>
      <c r="D300" s="14" t="s">
        <v>321</v>
      </c>
      <c r="E300" s="15" t="s">
        <v>26</v>
      </c>
      <c r="F300" s="15">
        <v>3</v>
      </c>
      <c r="G300" s="16"/>
      <c r="H300" s="16"/>
      <c r="I300" s="16"/>
      <c r="J300" s="16"/>
      <c r="K300" s="24">
        <v>1.4361189999999999E-2</v>
      </c>
      <c r="L300" s="15" t="s">
        <v>1484</v>
      </c>
      <c r="M300" s="24">
        <v>1.4361189999999999E-2</v>
      </c>
      <c r="N300" s="24">
        <v>1.4361189999999999E-2</v>
      </c>
    </row>
    <row r="301" spans="1:14" ht="43.2">
      <c r="A301" s="21"/>
      <c r="B301" s="13">
        <v>293</v>
      </c>
      <c r="C301" s="14" t="s">
        <v>24</v>
      </c>
      <c r="D301" s="14" t="s">
        <v>322</v>
      </c>
      <c r="E301" s="15" t="s">
        <v>26</v>
      </c>
      <c r="F301" s="15">
        <v>3</v>
      </c>
      <c r="G301" s="16"/>
      <c r="H301" s="16"/>
      <c r="I301" s="16"/>
      <c r="J301" s="16"/>
      <c r="K301" s="24">
        <v>0.15127502800000001</v>
      </c>
      <c r="L301" s="15" t="s">
        <v>1484</v>
      </c>
      <c r="M301" s="24">
        <v>0.15127502800000001</v>
      </c>
      <c r="N301" s="24">
        <v>0.15127502800000001</v>
      </c>
    </row>
    <row r="302" spans="1:14" ht="43.2">
      <c r="A302" s="21"/>
      <c r="B302" s="13">
        <v>294</v>
      </c>
      <c r="C302" s="14" t="s">
        <v>24</v>
      </c>
      <c r="D302" s="14" t="s">
        <v>323</v>
      </c>
      <c r="E302" s="15" t="s">
        <v>26</v>
      </c>
      <c r="F302" s="15">
        <v>3</v>
      </c>
      <c r="G302" s="16"/>
      <c r="H302" s="16"/>
      <c r="I302" s="16"/>
      <c r="J302" s="16"/>
      <c r="K302" s="24">
        <v>3.2135117999999997E-2</v>
      </c>
      <c r="L302" s="15" t="s">
        <v>1484</v>
      </c>
      <c r="M302" s="24">
        <v>3.2135117999999997E-2</v>
      </c>
      <c r="N302" s="24">
        <v>3.2135117999999997E-2</v>
      </c>
    </row>
    <row r="303" spans="1:14" ht="43.2">
      <c r="A303" s="21"/>
      <c r="B303" s="13">
        <v>295</v>
      </c>
      <c r="C303" s="14" t="s">
        <v>24</v>
      </c>
      <c r="D303" s="14" t="s">
        <v>324</v>
      </c>
      <c r="E303" s="15" t="s">
        <v>26</v>
      </c>
      <c r="F303" s="15">
        <v>3</v>
      </c>
      <c r="G303" s="16"/>
      <c r="H303" s="16"/>
      <c r="I303" s="16"/>
      <c r="J303" s="16"/>
      <c r="K303" s="24">
        <v>3.2411473999999996E-2</v>
      </c>
      <c r="L303" s="15" t="s">
        <v>1484</v>
      </c>
      <c r="M303" s="24">
        <v>3.2411473999999996E-2</v>
      </c>
      <c r="N303" s="24">
        <v>3.2411473999999996E-2</v>
      </c>
    </row>
    <row r="304" spans="1:14" ht="72">
      <c r="A304" s="21"/>
      <c r="B304" s="13">
        <v>296</v>
      </c>
      <c r="C304" s="14" t="s">
        <v>32</v>
      </c>
      <c r="D304" s="14" t="s">
        <v>325</v>
      </c>
      <c r="E304" s="15" t="s">
        <v>26</v>
      </c>
      <c r="F304" s="15">
        <v>3</v>
      </c>
      <c r="G304" s="16"/>
      <c r="H304" s="16"/>
      <c r="I304" s="16"/>
      <c r="J304" s="16"/>
      <c r="K304" s="24">
        <v>0.20080862399999999</v>
      </c>
      <c r="L304" s="15" t="s">
        <v>1484</v>
      </c>
      <c r="M304" s="24">
        <v>0.20080862399999999</v>
      </c>
      <c r="N304" s="24">
        <v>0.20080862399999999</v>
      </c>
    </row>
    <row r="305" spans="1:14" ht="43.2">
      <c r="A305" s="21"/>
      <c r="B305" s="13">
        <v>297</v>
      </c>
      <c r="C305" s="14" t="s">
        <v>24</v>
      </c>
      <c r="D305" s="14" t="s">
        <v>326</v>
      </c>
      <c r="E305" s="15" t="s">
        <v>26</v>
      </c>
      <c r="F305" s="15">
        <v>3</v>
      </c>
      <c r="G305" s="16"/>
      <c r="H305" s="16"/>
      <c r="I305" s="16"/>
      <c r="J305" s="16"/>
      <c r="K305" s="24">
        <v>4.3499999999999997E-3</v>
      </c>
      <c r="L305" s="15" t="s">
        <v>1484</v>
      </c>
      <c r="M305" s="24">
        <v>4.3499999999999997E-3</v>
      </c>
      <c r="N305" s="24">
        <v>1.5570099999999999E-3</v>
      </c>
    </row>
    <row r="306" spans="1:14" ht="43.2">
      <c r="A306" s="21"/>
      <c r="B306" s="13">
        <v>298</v>
      </c>
      <c r="C306" s="14" t="s">
        <v>24</v>
      </c>
      <c r="D306" s="14" t="s">
        <v>327</v>
      </c>
      <c r="E306" s="15" t="s">
        <v>26</v>
      </c>
      <c r="F306" s="15">
        <v>3</v>
      </c>
      <c r="G306" s="16"/>
      <c r="H306" s="16"/>
      <c r="I306" s="16"/>
      <c r="J306" s="16"/>
      <c r="K306" s="24">
        <v>2.7830964E-2</v>
      </c>
      <c r="L306" s="15" t="s">
        <v>1484</v>
      </c>
      <c r="M306" s="24">
        <v>2.7830964E-2</v>
      </c>
      <c r="N306" s="24">
        <v>2.7830964E-2</v>
      </c>
    </row>
    <row r="307" spans="1:14" ht="28.8">
      <c r="A307" s="21"/>
      <c r="B307" s="13">
        <v>299</v>
      </c>
      <c r="C307" s="14" t="s">
        <v>32</v>
      </c>
      <c r="D307" s="14" t="s">
        <v>328</v>
      </c>
      <c r="E307" s="15" t="s">
        <v>26</v>
      </c>
      <c r="F307" s="15">
        <v>3</v>
      </c>
      <c r="G307" s="16"/>
      <c r="H307" s="16"/>
      <c r="I307" s="16"/>
      <c r="J307" s="16"/>
      <c r="K307" s="24">
        <v>2.03745E-2</v>
      </c>
      <c r="L307" s="15" t="s">
        <v>1484</v>
      </c>
      <c r="M307" s="24">
        <v>2.03745E-2</v>
      </c>
      <c r="N307" s="24">
        <v>2.1673649999999999E-2</v>
      </c>
    </row>
    <row r="308" spans="1:14" ht="43.2">
      <c r="A308" s="21"/>
      <c r="B308" s="13">
        <v>300</v>
      </c>
      <c r="C308" s="14" t="s">
        <v>24</v>
      </c>
      <c r="D308" s="14" t="s">
        <v>329</v>
      </c>
      <c r="E308" s="15" t="s">
        <v>26</v>
      </c>
      <c r="F308" s="15">
        <v>3</v>
      </c>
      <c r="G308" s="16"/>
      <c r="H308" s="16"/>
      <c r="I308" s="16"/>
      <c r="J308" s="16"/>
      <c r="K308" s="24">
        <v>1.220625E-2</v>
      </c>
      <c r="L308" s="15" t="s">
        <v>1484</v>
      </c>
      <c r="M308" s="24">
        <v>1.220625E-2</v>
      </c>
      <c r="N308" s="24">
        <v>1.2206251999999999E-2</v>
      </c>
    </row>
    <row r="309" spans="1:14" ht="43.2">
      <c r="A309" s="21"/>
      <c r="B309" s="13">
        <v>301</v>
      </c>
      <c r="C309" s="14" t="s">
        <v>24</v>
      </c>
      <c r="D309" s="14" t="s">
        <v>330</v>
      </c>
      <c r="E309" s="15" t="s">
        <v>26</v>
      </c>
      <c r="F309" s="15">
        <v>3</v>
      </c>
      <c r="G309" s="16"/>
      <c r="H309" s="16"/>
      <c r="I309" s="16"/>
      <c r="J309" s="16"/>
      <c r="K309" s="24">
        <v>9.89312E-3</v>
      </c>
      <c r="L309" s="15" t="s">
        <v>1484</v>
      </c>
      <c r="M309" s="24">
        <v>9.89312E-3</v>
      </c>
      <c r="N309" s="24">
        <v>9.89312E-3</v>
      </c>
    </row>
    <row r="310" spans="1:14" ht="28.8">
      <c r="A310" s="21"/>
      <c r="B310" s="13">
        <v>302</v>
      </c>
      <c r="C310" s="14" t="s">
        <v>32</v>
      </c>
      <c r="D310" s="14" t="s">
        <v>331</v>
      </c>
      <c r="E310" s="15" t="s">
        <v>26</v>
      </c>
      <c r="F310" s="15">
        <v>3</v>
      </c>
      <c r="G310" s="16"/>
      <c r="H310" s="16"/>
      <c r="I310" s="16"/>
      <c r="J310" s="16"/>
      <c r="K310" s="24">
        <v>0.27403928399999999</v>
      </c>
      <c r="L310" s="15" t="s">
        <v>1484</v>
      </c>
      <c r="M310" s="24">
        <v>0.27403928399999999</v>
      </c>
      <c r="N310" s="24">
        <v>0.27403928399999994</v>
      </c>
    </row>
    <row r="311" spans="1:14" ht="43.2">
      <c r="A311" s="21"/>
      <c r="B311" s="13">
        <v>303</v>
      </c>
      <c r="C311" s="14" t="s">
        <v>24</v>
      </c>
      <c r="D311" s="14" t="s">
        <v>332</v>
      </c>
      <c r="E311" s="15" t="s">
        <v>26</v>
      </c>
      <c r="F311" s="15">
        <v>3</v>
      </c>
      <c r="G311" s="16"/>
      <c r="H311" s="16"/>
      <c r="I311" s="16"/>
      <c r="J311" s="16"/>
      <c r="K311" s="24">
        <v>1.3668E-2</v>
      </c>
      <c r="L311" s="15" t="s">
        <v>1484</v>
      </c>
      <c r="M311" s="24">
        <v>1.3668E-2</v>
      </c>
      <c r="N311" s="24">
        <v>1.6128239999999999E-2</v>
      </c>
    </row>
    <row r="312" spans="1:14" ht="43.2">
      <c r="A312" s="21"/>
      <c r="B312" s="13">
        <v>304</v>
      </c>
      <c r="C312" s="14" t="s">
        <v>24</v>
      </c>
      <c r="D312" s="14" t="s">
        <v>333</v>
      </c>
      <c r="E312" s="15" t="s">
        <v>26</v>
      </c>
      <c r="F312" s="15">
        <v>3</v>
      </c>
      <c r="G312" s="16"/>
      <c r="H312" s="16"/>
      <c r="I312" s="16"/>
      <c r="J312" s="16"/>
      <c r="K312" s="24">
        <v>2.6934023999999997E-2</v>
      </c>
      <c r="L312" s="15" t="s">
        <v>1484</v>
      </c>
      <c r="M312" s="24">
        <v>2.6934023999999997E-2</v>
      </c>
      <c r="N312" s="24">
        <v>2.6708008999999998E-2</v>
      </c>
    </row>
    <row r="313" spans="1:14" ht="43.2">
      <c r="A313" s="21"/>
      <c r="B313" s="13">
        <v>305</v>
      </c>
      <c r="C313" s="14" t="s">
        <v>24</v>
      </c>
      <c r="D313" s="14" t="s">
        <v>334</v>
      </c>
      <c r="E313" s="15" t="s">
        <v>26</v>
      </c>
      <c r="F313" s="15">
        <v>3</v>
      </c>
      <c r="G313" s="16"/>
      <c r="H313" s="16"/>
      <c r="I313" s="16"/>
      <c r="J313" s="16"/>
      <c r="K313" s="24">
        <v>2.80656E-2</v>
      </c>
      <c r="L313" s="15" t="s">
        <v>1484</v>
      </c>
      <c r="M313" s="24">
        <v>2.80656E-2</v>
      </c>
      <c r="N313" s="24">
        <v>3.3117408000000001E-2</v>
      </c>
    </row>
    <row r="314" spans="1:14" ht="43.2">
      <c r="A314" s="21"/>
      <c r="B314" s="13">
        <v>306</v>
      </c>
      <c r="C314" s="14" t="s">
        <v>24</v>
      </c>
      <c r="D314" s="14" t="s">
        <v>335</v>
      </c>
      <c r="E314" s="15" t="s">
        <v>26</v>
      </c>
      <c r="F314" s="15">
        <v>3</v>
      </c>
      <c r="G314" s="16"/>
      <c r="H314" s="16"/>
      <c r="I314" s="16"/>
      <c r="J314" s="16"/>
      <c r="K314" s="24">
        <v>2.7808056000000001E-2</v>
      </c>
      <c r="L314" s="15" t="s">
        <v>1484</v>
      </c>
      <c r="M314" s="24">
        <v>2.7808056000000001E-2</v>
      </c>
      <c r="N314" s="24">
        <v>3.2733078999999998E-2</v>
      </c>
    </row>
    <row r="315" spans="1:14" ht="28.8">
      <c r="A315" s="21"/>
      <c r="B315" s="13">
        <v>307</v>
      </c>
      <c r="C315" s="14" t="s">
        <v>32</v>
      </c>
      <c r="D315" s="14" t="s">
        <v>336</v>
      </c>
      <c r="E315" s="15" t="s">
        <v>26</v>
      </c>
      <c r="F315" s="15">
        <v>3</v>
      </c>
      <c r="G315" s="16"/>
      <c r="H315" s="16"/>
      <c r="I315" s="16"/>
      <c r="J315" s="16"/>
      <c r="K315" s="24">
        <v>2.1671879999999998E-2</v>
      </c>
      <c r="L315" s="15" t="s">
        <v>1484</v>
      </c>
      <c r="M315" s="24">
        <v>2.1671879999999998E-2</v>
      </c>
      <c r="N315" s="24">
        <v>2.1671879999999998E-2</v>
      </c>
    </row>
    <row r="316" spans="1:14" ht="43.2">
      <c r="A316" s="21"/>
      <c r="B316" s="13">
        <v>308</v>
      </c>
      <c r="C316" s="14" t="s">
        <v>24</v>
      </c>
      <c r="D316" s="14" t="s">
        <v>337</v>
      </c>
      <c r="E316" s="15" t="s">
        <v>26</v>
      </c>
      <c r="F316" s="15">
        <v>3</v>
      </c>
      <c r="G316" s="16"/>
      <c r="H316" s="16"/>
      <c r="I316" s="16"/>
      <c r="J316" s="16"/>
      <c r="K316" s="24">
        <v>2.3009999999999999E-2</v>
      </c>
      <c r="L316" s="15" t="s">
        <v>1484</v>
      </c>
      <c r="M316" s="24">
        <v>2.3009999999999999E-2</v>
      </c>
      <c r="N316" s="24">
        <v>2.3009999999999999E-2</v>
      </c>
    </row>
    <row r="317" spans="1:14" ht="43.2">
      <c r="A317" s="21"/>
      <c r="B317" s="13">
        <v>309</v>
      </c>
      <c r="C317" s="14" t="s">
        <v>24</v>
      </c>
      <c r="D317" s="14" t="s">
        <v>338</v>
      </c>
      <c r="E317" s="15" t="s">
        <v>26</v>
      </c>
      <c r="F317" s="15">
        <v>3</v>
      </c>
      <c r="G317" s="16"/>
      <c r="H317" s="16"/>
      <c r="I317" s="16"/>
      <c r="J317" s="16"/>
      <c r="K317" s="24">
        <v>1.8930079999999998E-2</v>
      </c>
      <c r="L317" s="15" t="s">
        <v>1484</v>
      </c>
      <c r="M317" s="24">
        <v>1.8930079999999998E-2</v>
      </c>
      <c r="N317" s="24">
        <v>2.2337494000000003E-2</v>
      </c>
    </row>
    <row r="318" spans="1:14" ht="43.2">
      <c r="A318" s="21"/>
      <c r="B318" s="13">
        <v>310</v>
      </c>
      <c r="C318" s="14" t="s">
        <v>24</v>
      </c>
      <c r="D318" s="14" t="s">
        <v>339</v>
      </c>
      <c r="E318" s="15" t="s">
        <v>26</v>
      </c>
      <c r="F318" s="15">
        <v>3</v>
      </c>
      <c r="G318" s="16"/>
      <c r="H318" s="16"/>
      <c r="I318" s="16"/>
      <c r="J318" s="16"/>
      <c r="K318" s="24">
        <v>2.3458400000000001E-2</v>
      </c>
      <c r="L318" s="15" t="s">
        <v>1484</v>
      </c>
      <c r="M318" s="24">
        <v>2.3458400000000001E-2</v>
      </c>
      <c r="N318" s="24">
        <v>2.3458400000000001E-2</v>
      </c>
    </row>
    <row r="319" spans="1:14" ht="43.2">
      <c r="A319" s="21"/>
      <c r="B319" s="13">
        <v>311</v>
      </c>
      <c r="C319" s="14" t="s">
        <v>24</v>
      </c>
      <c r="D319" s="14" t="s">
        <v>340</v>
      </c>
      <c r="E319" s="15" t="s">
        <v>26</v>
      </c>
      <c r="F319" s="15">
        <v>3</v>
      </c>
      <c r="G319" s="16"/>
      <c r="H319" s="16"/>
      <c r="I319" s="16"/>
      <c r="J319" s="16"/>
      <c r="K319" s="24">
        <v>2.1558600000000001E-2</v>
      </c>
      <c r="L319" s="15" t="s">
        <v>1484</v>
      </c>
      <c r="M319" s="24">
        <v>2.1558600000000001E-2</v>
      </c>
      <c r="N319" s="24">
        <v>2.1558600000000001E-2</v>
      </c>
    </row>
    <row r="320" spans="1:14" ht="43.2">
      <c r="A320" s="21"/>
      <c r="B320" s="13">
        <v>312</v>
      </c>
      <c r="C320" s="14" t="s">
        <v>24</v>
      </c>
      <c r="D320" s="14" t="s">
        <v>341</v>
      </c>
      <c r="E320" s="15" t="s">
        <v>26</v>
      </c>
      <c r="F320" s="15">
        <v>3</v>
      </c>
      <c r="G320" s="16"/>
      <c r="H320" s="16"/>
      <c r="I320" s="16"/>
      <c r="J320" s="16"/>
      <c r="K320" s="24">
        <v>2.2185773999999998E-2</v>
      </c>
      <c r="L320" s="15" t="s">
        <v>1484</v>
      </c>
      <c r="M320" s="24">
        <v>2.2185773999999998E-2</v>
      </c>
      <c r="N320" s="24">
        <v>2.2185773999999998E-2</v>
      </c>
    </row>
    <row r="321" spans="1:14" ht="43.2">
      <c r="A321" s="21"/>
      <c r="B321" s="13">
        <v>313</v>
      </c>
      <c r="C321" s="14" t="s">
        <v>24</v>
      </c>
      <c r="D321" s="14" t="s">
        <v>342</v>
      </c>
      <c r="E321" s="15" t="s">
        <v>26</v>
      </c>
      <c r="F321" s="15">
        <v>3</v>
      </c>
      <c r="G321" s="16"/>
      <c r="H321" s="16"/>
      <c r="I321" s="16"/>
      <c r="J321" s="16"/>
      <c r="K321" s="24">
        <v>2.1711999999999999E-2</v>
      </c>
      <c r="L321" s="15" t="s">
        <v>1484</v>
      </c>
      <c r="M321" s="24">
        <v>2.1711999999999999E-2</v>
      </c>
      <c r="N321" s="24">
        <v>2.1711999999999999E-2</v>
      </c>
    </row>
    <row r="322" spans="1:14" ht="43.2">
      <c r="A322" s="21"/>
      <c r="B322" s="13">
        <v>314</v>
      </c>
      <c r="C322" s="14" t="s">
        <v>24</v>
      </c>
      <c r="D322" s="14" t="s">
        <v>343</v>
      </c>
      <c r="E322" s="15" t="s">
        <v>26</v>
      </c>
      <c r="F322" s="15">
        <v>3</v>
      </c>
      <c r="G322" s="16"/>
      <c r="H322" s="16"/>
      <c r="I322" s="16"/>
      <c r="J322" s="16"/>
      <c r="K322" s="24">
        <v>2.2683848E-2</v>
      </c>
      <c r="L322" s="15" t="s">
        <v>1484</v>
      </c>
      <c r="M322" s="24">
        <v>2.2683848E-2</v>
      </c>
      <c r="N322" s="24">
        <v>2.1530400000000002E-2</v>
      </c>
    </row>
    <row r="323" spans="1:14" ht="43.2">
      <c r="A323" s="21"/>
      <c r="B323" s="13">
        <v>315</v>
      </c>
      <c r="C323" s="14" t="s">
        <v>24</v>
      </c>
      <c r="D323" s="14" t="s">
        <v>344</v>
      </c>
      <c r="E323" s="15" t="s">
        <v>26</v>
      </c>
      <c r="F323" s="15">
        <v>3</v>
      </c>
      <c r="G323" s="16"/>
      <c r="H323" s="16"/>
      <c r="I323" s="16"/>
      <c r="J323" s="16"/>
      <c r="K323" s="24">
        <v>1.9975E-2</v>
      </c>
      <c r="L323" s="15" t="s">
        <v>1484</v>
      </c>
      <c r="M323" s="24">
        <v>1.9975E-2</v>
      </c>
      <c r="N323" s="24">
        <v>2.3570500000000001E-2</v>
      </c>
    </row>
    <row r="324" spans="1:14" ht="43.2">
      <c r="A324" s="21"/>
      <c r="B324" s="13">
        <v>316</v>
      </c>
      <c r="C324" s="14" t="s">
        <v>24</v>
      </c>
      <c r="D324" s="14" t="s">
        <v>345</v>
      </c>
      <c r="E324" s="15" t="s">
        <v>26</v>
      </c>
      <c r="F324" s="15">
        <v>3</v>
      </c>
      <c r="G324" s="16"/>
      <c r="H324" s="16"/>
      <c r="I324" s="16"/>
      <c r="J324" s="16"/>
      <c r="K324" s="24">
        <v>1.9800000000000002E-2</v>
      </c>
      <c r="L324" s="15" t="s">
        <v>1484</v>
      </c>
      <c r="M324" s="24">
        <v>1.9800000000000002E-2</v>
      </c>
      <c r="N324" s="24">
        <v>2.3363999999999999E-2</v>
      </c>
    </row>
    <row r="325" spans="1:14" ht="43.2">
      <c r="A325" s="21"/>
      <c r="B325" s="13">
        <v>317</v>
      </c>
      <c r="C325" s="14" t="s">
        <v>24</v>
      </c>
      <c r="D325" s="14" t="s">
        <v>346</v>
      </c>
      <c r="E325" s="15" t="s">
        <v>26</v>
      </c>
      <c r="F325" s="15">
        <v>3</v>
      </c>
      <c r="G325" s="16"/>
      <c r="H325" s="16"/>
      <c r="I325" s="16"/>
      <c r="J325" s="16"/>
      <c r="K325" s="24">
        <v>1.6526254000000001E-2</v>
      </c>
      <c r="L325" s="15" t="s">
        <v>1484</v>
      </c>
      <c r="M325" s="24">
        <v>1.6526254000000001E-2</v>
      </c>
      <c r="N325" s="24">
        <v>1.6526254000000001E-2</v>
      </c>
    </row>
    <row r="326" spans="1:14" ht="43.2">
      <c r="A326" s="21"/>
      <c r="B326" s="13">
        <v>318</v>
      </c>
      <c r="C326" s="14" t="s">
        <v>24</v>
      </c>
      <c r="D326" s="14" t="s">
        <v>347</v>
      </c>
      <c r="E326" s="15" t="s">
        <v>26</v>
      </c>
      <c r="F326" s="15">
        <v>3</v>
      </c>
      <c r="G326" s="16"/>
      <c r="H326" s="16"/>
      <c r="I326" s="16"/>
      <c r="J326" s="16"/>
      <c r="K326" s="24">
        <v>2.2921500000000001E-2</v>
      </c>
      <c r="L326" s="15" t="s">
        <v>1484</v>
      </c>
      <c r="M326" s="24">
        <v>2.2921500000000001E-2</v>
      </c>
      <c r="N326" s="24">
        <v>2.2921500000000001E-2</v>
      </c>
    </row>
    <row r="327" spans="1:14" ht="43.2">
      <c r="A327" s="21"/>
      <c r="B327" s="13">
        <v>319</v>
      </c>
      <c r="C327" s="14" t="s">
        <v>24</v>
      </c>
      <c r="D327" s="14" t="s">
        <v>348</v>
      </c>
      <c r="E327" s="15" t="s">
        <v>30</v>
      </c>
      <c r="F327" s="15">
        <v>1</v>
      </c>
      <c r="G327" s="16"/>
      <c r="H327" s="16"/>
      <c r="I327" s="16"/>
      <c r="J327" s="16"/>
      <c r="K327" s="24">
        <v>1.18E-2</v>
      </c>
      <c r="L327" s="15" t="s">
        <v>1484</v>
      </c>
      <c r="M327" s="24">
        <v>1.18E-2</v>
      </c>
      <c r="N327" s="24">
        <v>0.01</v>
      </c>
    </row>
    <row r="328" spans="1:14" ht="43.2">
      <c r="A328" s="21"/>
      <c r="B328" s="13">
        <v>320</v>
      </c>
      <c r="C328" s="14" t="s">
        <v>24</v>
      </c>
      <c r="D328" s="14" t="s">
        <v>349</v>
      </c>
      <c r="E328" s="15" t="s">
        <v>26</v>
      </c>
      <c r="F328" s="15">
        <v>3</v>
      </c>
      <c r="G328" s="16"/>
      <c r="H328" s="16"/>
      <c r="I328" s="16"/>
      <c r="J328" s="16"/>
      <c r="K328" s="24">
        <v>2.1729700000000001E-2</v>
      </c>
      <c r="L328" s="15" t="s">
        <v>1484</v>
      </c>
      <c r="M328" s="24">
        <v>2.1729700000000001E-2</v>
      </c>
      <c r="N328" s="24">
        <v>2.1729700000000001E-2</v>
      </c>
    </row>
    <row r="329" spans="1:14" ht="43.2">
      <c r="A329" s="21"/>
      <c r="B329" s="13">
        <v>321</v>
      </c>
      <c r="C329" s="14" t="s">
        <v>24</v>
      </c>
      <c r="D329" s="14" t="s">
        <v>350</v>
      </c>
      <c r="E329" s="15" t="s">
        <v>26</v>
      </c>
      <c r="F329" s="15">
        <v>3</v>
      </c>
      <c r="G329" s="16"/>
      <c r="H329" s="16"/>
      <c r="I329" s="16"/>
      <c r="J329" s="16"/>
      <c r="K329" s="24">
        <v>2.3249539999999999E-2</v>
      </c>
      <c r="L329" s="15" t="s">
        <v>1484</v>
      </c>
      <c r="M329" s="24">
        <v>2.3249539999999999E-2</v>
      </c>
      <c r="N329" s="24">
        <v>2.3246113999999998E-2</v>
      </c>
    </row>
    <row r="330" spans="1:14" ht="43.2">
      <c r="A330" s="21"/>
      <c r="B330" s="13">
        <v>322</v>
      </c>
      <c r="C330" s="14" t="s">
        <v>24</v>
      </c>
      <c r="D330" s="14" t="s">
        <v>351</v>
      </c>
      <c r="E330" s="15" t="s">
        <v>26</v>
      </c>
      <c r="F330" s="15">
        <v>3</v>
      </c>
      <c r="G330" s="16"/>
      <c r="H330" s="16"/>
      <c r="I330" s="16"/>
      <c r="J330" s="16"/>
      <c r="K330" s="24">
        <v>3.1326488E-2</v>
      </c>
      <c r="L330" s="15" t="s">
        <v>1484</v>
      </c>
      <c r="M330" s="24">
        <v>3.1326488E-2</v>
      </c>
      <c r="N330" s="24">
        <v>2.7151058000000002E-2</v>
      </c>
    </row>
    <row r="331" spans="1:14" ht="43.2">
      <c r="A331" s="21"/>
      <c r="B331" s="13">
        <v>323</v>
      </c>
      <c r="C331" s="14" t="s">
        <v>24</v>
      </c>
      <c r="D331" s="14" t="s">
        <v>352</v>
      </c>
      <c r="E331" s="15" t="s">
        <v>26</v>
      </c>
      <c r="F331" s="15">
        <v>3</v>
      </c>
      <c r="G331" s="16"/>
      <c r="H331" s="16"/>
      <c r="I331" s="16"/>
      <c r="J331" s="16"/>
      <c r="K331" s="24">
        <v>3.0889949999999999E-2</v>
      </c>
      <c r="L331" s="15" t="s">
        <v>1484</v>
      </c>
      <c r="M331" s="24">
        <v>3.0889949999999999E-2</v>
      </c>
      <c r="N331" s="24">
        <v>2.8693036000000005E-2</v>
      </c>
    </row>
    <row r="332" spans="1:14" ht="28.8">
      <c r="A332" s="21"/>
      <c r="B332" s="13">
        <v>324</v>
      </c>
      <c r="C332" s="14" t="s">
        <v>32</v>
      </c>
      <c r="D332" s="14" t="s">
        <v>353</v>
      </c>
      <c r="E332" s="15" t="s">
        <v>26</v>
      </c>
      <c r="F332" s="15">
        <v>3</v>
      </c>
      <c r="G332" s="16"/>
      <c r="H332" s="16"/>
      <c r="I332" s="16"/>
      <c r="J332" s="16"/>
      <c r="K332" s="24">
        <v>2.3578917000000001E-2</v>
      </c>
      <c r="L332" s="15" t="s">
        <v>1484</v>
      </c>
      <c r="M332" s="24">
        <v>2.3578917000000001E-2</v>
      </c>
      <c r="N332" s="24">
        <v>2.3578917000000001E-2</v>
      </c>
    </row>
    <row r="333" spans="1:14" ht="28.8">
      <c r="A333" s="21"/>
      <c r="B333" s="13">
        <v>325</v>
      </c>
      <c r="C333" s="14" t="s">
        <v>32</v>
      </c>
      <c r="D333" s="14" t="s">
        <v>354</v>
      </c>
      <c r="E333" s="15" t="s">
        <v>26</v>
      </c>
      <c r="F333" s="15">
        <v>3</v>
      </c>
      <c r="G333" s="16"/>
      <c r="H333" s="16"/>
      <c r="I333" s="16"/>
      <c r="J333" s="16"/>
      <c r="K333" s="24">
        <v>0.20910780000000001</v>
      </c>
      <c r="L333" s="15" t="s">
        <v>1484</v>
      </c>
      <c r="M333" s="24">
        <v>0.20910780000000001</v>
      </c>
      <c r="N333" s="24">
        <v>0.21024838799999998</v>
      </c>
    </row>
    <row r="334" spans="1:14" ht="28.8">
      <c r="A334" s="21"/>
      <c r="B334" s="13">
        <v>326</v>
      </c>
      <c r="C334" s="14" t="s">
        <v>32</v>
      </c>
      <c r="D334" s="14" t="s">
        <v>355</v>
      </c>
      <c r="E334" s="15" t="s">
        <v>26</v>
      </c>
      <c r="F334" s="15">
        <v>3</v>
      </c>
      <c r="G334" s="16"/>
      <c r="H334" s="16"/>
      <c r="I334" s="16"/>
      <c r="J334" s="16"/>
      <c r="K334" s="24">
        <v>2.0808710000000001E-2</v>
      </c>
      <c r="L334" s="15" t="s">
        <v>1484</v>
      </c>
      <c r="M334" s="24">
        <v>2.0808710000000001E-2</v>
      </c>
      <c r="N334" s="24">
        <v>2.0808710000000001E-2</v>
      </c>
    </row>
    <row r="335" spans="1:14" ht="28.8">
      <c r="A335" s="21"/>
      <c r="B335" s="13">
        <v>327</v>
      </c>
      <c r="C335" s="14" t="s">
        <v>32</v>
      </c>
      <c r="D335" s="14" t="s">
        <v>356</v>
      </c>
      <c r="E335" s="15" t="s">
        <v>26</v>
      </c>
      <c r="F335" s="15">
        <v>3</v>
      </c>
      <c r="G335" s="16"/>
      <c r="H335" s="16"/>
      <c r="I335" s="16"/>
      <c r="J335" s="16"/>
      <c r="K335" s="24">
        <v>1.2835803999999998E-2</v>
      </c>
      <c r="L335" s="15" t="s">
        <v>1484</v>
      </c>
      <c r="M335" s="24">
        <v>1.2835803999999998E-2</v>
      </c>
      <c r="N335" s="24">
        <v>1.2835803999999998E-2</v>
      </c>
    </row>
    <row r="336" spans="1:14" ht="43.2">
      <c r="A336" s="21"/>
      <c r="B336" s="13">
        <v>328</v>
      </c>
      <c r="C336" s="14" t="s">
        <v>24</v>
      </c>
      <c r="D336" s="14" t="s">
        <v>357</v>
      </c>
      <c r="E336" s="15" t="s">
        <v>26</v>
      </c>
      <c r="F336" s="15">
        <v>3</v>
      </c>
      <c r="G336" s="16"/>
      <c r="H336" s="16"/>
      <c r="I336" s="16"/>
      <c r="J336" s="16"/>
      <c r="K336" s="24">
        <v>1.9005000000000001E-2</v>
      </c>
      <c r="L336" s="15" t="s">
        <v>1484</v>
      </c>
      <c r="M336" s="24">
        <v>1.9005000000000001E-2</v>
      </c>
      <c r="N336" s="24">
        <v>1.9005000000000001E-2</v>
      </c>
    </row>
    <row r="337" spans="1:14" ht="43.2">
      <c r="A337" s="21"/>
      <c r="B337" s="13">
        <v>329</v>
      </c>
      <c r="C337" s="14" t="s">
        <v>24</v>
      </c>
      <c r="D337" s="14" t="s">
        <v>358</v>
      </c>
      <c r="E337" s="15" t="s">
        <v>26</v>
      </c>
      <c r="F337" s="15">
        <v>3</v>
      </c>
      <c r="G337" s="16"/>
      <c r="H337" s="16"/>
      <c r="I337" s="16"/>
      <c r="J337" s="16"/>
      <c r="K337" s="24">
        <v>2.3322935999999999E-2</v>
      </c>
      <c r="L337" s="15" t="s">
        <v>1484</v>
      </c>
      <c r="M337" s="24">
        <v>2.3322935999999999E-2</v>
      </c>
      <c r="N337" s="24">
        <v>2.3322935999999999E-2</v>
      </c>
    </row>
    <row r="338" spans="1:14" ht="43.2">
      <c r="A338" s="21"/>
      <c r="B338" s="13">
        <v>330</v>
      </c>
      <c r="C338" s="14" t="s">
        <v>24</v>
      </c>
      <c r="D338" s="14" t="s">
        <v>359</v>
      </c>
      <c r="E338" s="15" t="s">
        <v>26</v>
      </c>
      <c r="F338" s="15">
        <v>3</v>
      </c>
      <c r="G338" s="16"/>
      <c r="H338" s="16"/>
      <c r="I338" s="16"/>
      <c r="J338" s="16"/>
      <c r="K338" s="24">
        <v>2.3304999999999999E-2</v>
      </c>
      <c r="L338" s="15" t="s">
        <v>1484</v>
      </c>
      <c r="M338" s="24">
        <v>2.3304999999999999E-2</v>
      </c>
      <c r="N338" s="24">
        <v>2.3304999999999999E-2</v>
      </c>
    </row>
    <row r="339" spans="1:14" ht="43.2">
      <c r="A339" s="21"/>
      <c r="B339" s="13">
        <v>331</v>
      </c>
      <c r="C339" s="14" t="s">
        <v>24</v>
      </c>
      <c r="D339" s="14" t="s">
        <v>360</v>
      </c>
      <c r="E339" s="15" t="s">
        <v>26</v>
      </c>
      <c r="F339" s="15">
        <v>3</v>
      </c>
      <c r="G339" s="16"/>
      <c r="H339" s="16"/>
      <c r="I339" s="16"/>
      <c r="J339" s="16"/>
      <c r="K339" s="24">
        <v>2.2896720000000002E-2</v>
      </c>
      <c r="L339" s="15" t="s">
        <v>1484</v>
      </c>
      <c r="M339" s="24">
        <v>2.2896720000000002E-2</v>
      </c>
      <c r="N339" s="24">
        <v>2.2896720000000002E-2</v>
      </c>
    </row>
    <row r="340" spans="1:14" ht="43.2">
      <c r="A340" s="21"/>
      <c r="B340" s="13">
        <v>332</v>
      </c>
      <c r="C340" s="14" t="s">
        <v>24</v>
      </c>
      <c r="D340" s="14" t="s">
        <v>361</v>
      </c>
      <c r="E340" s="15" t="s">
        <v>26</v>
      </c>
      <c r="F340" s="15">
        <v>3</v>
      </c>
      <c r="G340" s="16"/>
      <c r="H340" s="16"/>
      <c r="I340" s="16"/>
      <c r="J340" s="16"/>
      <c r="K340" s="24">
        <v>2.3102747999999999E-2</v>
      </c>
      <c r="L340" s="15" t="s">
        <v>1484</v>
      </c>
      <c r="M340" s="24">
        <v>2.3102747999999999E-2</v>
      </c>
      <c r="N340" s="24">
        <v>2.3102747999999999E-2</v>
      </c>
    </row>
    <row r="341" spans="1:14" ht="43.2">
      <c r="A341" s="21"/>
      <c r="B341" s="13">
        <v>333</v>
      </c>
      <c r="C341" s="14" t="s">
        <v>24</v>
      </c>
      <c r="D341" s="14" t="s">
        <v>362</v>
      </c>
      <c r="E341" s="15" t="s">
        <v>26</v>
      </c>
      <c r="F341" s="15">
        <v>3</v>
      </c>
      <c r="G341" s="16"/>
      <c r="H341" s="16"/>
      <c r="I341" s="16"/>
      <c r="J341" s="16"/>
      <c r="K341" s="24">
        <v>2.1976320000000001E-2</v>
      </c>
      <c r="L341" s="15" t="s">
        <v>1484</v>
      </c>
      <c r="M341" s="24">
        <v>2.1976320000000001E-2</v>
      </c>
      <c r="N341" s="24">
        <v>2.1976320000000001E-2</v>
      </c>
    </row>
    <row r="342" spans="1:14" ht="43.2">
      <c r="A342" s="21"/>
      <c r="B342" s="13">
        <v>334</v>
      </c>
      <c r="C342" s="14" t="s">
        <v>24</v>
      </c>
      <c r="D342" s="14" t="s">
        <v>363</v>
      </c>
      <c r="E342" s="15" t="s">
        <v>26</v>
      </c>
      <c r="F342" s="15">
        <v>3</v>
      </c>
      <c r="G342" s="16"/>
      <c r="H342" s="16"/>
      <c r="I342" s="16"/>
      <c r="J342" s="16"/>
      <c r="K342" s="24">
        <v>2.1726160000000001E-2</v>
      </c>
      <c r="L342" s="15" t="s">
        <v>1484</v>
      </c>
      <c r="M342" s="24">
        <v>2.1726160000000001E-2</v>
      </c>
      <c r="N342" s="24">
        <v>2.1726160000000001E-2</v>
      </c>
    </row>
    <row r="343" spans="1:14" ht="43.2">
      <c r="A343" s="21"/>
      <c r="B343" s="13">
        <v>335</v>
      </c>
      <c r="C343" s="14" t="s">
        <v>24</v>
      </c>
      <c r="D343" s="14" t="s">
        <v>364</v>
      </c>
      <c r="E343" s="15" t="s">
        <v>26</v>
      </c>
      <c r="F343" s="15">
        <v>3</v>
      </c>
      <c r="G343" s="16"/>
      <c r="H343" s="16"/>
      <c r="I343" s="16"/>
      <c r="J343" s="16"/>
      <c r="K343" s="24">
        <v>2.356165E-2</v>
      </c>
      <c r="L343" s="15" t="s">
        <v>1484</v>
      </c>
      <c r="M343" s="24">
        <v>2.356165E-2</v>
      </c>
      <c r="N343" s="24">
        <v>2.3561650000000003E-2</v>
      </c>
    </row>
    <row r="344" spans="1:14" ht="43.2">
      <c r="A344" s="21"/>
      <c r="B344" s="13">
        <v>336</v>
      </c>
      <c r="C344" s="14" t="s">
        <v>24</v>
      </c>
      <c r="D344" s="14" t="s">
        <v>365</v>
      </c>
      <c r="E344" s="15" t="s">
        <v>26</v>
      </c>
      <c r="F344" s="15">
        <v>3</v>
      </c>
      <c r="G344" s="16"/>
      <c r="H344" s="16"/>
      <c r="I344" s="16"/>
      <c r="J344" s="16"/>
      <c r="K344" s="24">
        <v>1.6821254000000001E-2</v>
      </c>
      <c r="L344" s="15" t="s">
        <v>1484</v>
      </c>
      <c r="M344" s="24">
        <v>1.6821254000000001E-2</v>
      </c>
      <c r="N344" s="24">
        <v>1.6821254000000001E-2</v>
      </c>
    </row>
    <row r="345" spans="1:14" ht="43.2">
      <c r="A345" s="21"/>
      <c r="B345" s="13">
        <v>337</v>
      </c>
      <c r="C345" s="14" t="s">
        <v>24</v>
      </c>
      <c r="D345" s="14" t="s">
        <v>366</v>
      </c>
      <c r="E345" s="15" t="s">
        <v>26</v>
      </c>
      <c r="F345" s="15">
        <v>3</v>
      </c>
      <c r="G345" s="16"/>
      <c r="H345" s="16"/>
      <c r="I345" s="16"/>
      <c r="J345" s="16"/>
      <c r="K345" s="24">
        <v>2.32873E-2</v>
      </c>
      <c r="L345" s="15" t="s">
        <v>1484</v>
      </c>
      <c r="M345" s="24">
        <v>2.32873E-2</v>
      </c>
      <c r="N345" s="24">
        <v>2.32873E-2</v>
      </c>
    </row>
    <row r="346" spans="1:14" ht="43.2">
      <c r="A346" s="21"/>
      <c r="B346" s="13">
        <v>338</v>
      </c>
      <c r="C346" s="14" t="s">
        <v>24</v>
      </c>
      <c r="D346" s="14" t="s">
        <v>367</v>
      </c>
      <c r="E346" s="15" t="s">
        <v>26</v>
      </c>
      <c r="F346" s="15">
        <v>3</v>
      </c>
      <c r="G346" s="16"/>
      <c r="H346" s="16"/>
      <c r="I346" s="16"/>
      <c r="J346" s="16"/>
      <c r="K346" s="24">
        <v>2.1416999999999999E-2</v>
      </c>
      <c r="L346" s="15" t="s">
        <v>1484</v>
      </c>
      <c r="M346" s="24">
        <v>2.1416999999999999E-2</v>
      </c>
      <c r="N346" s="24">
        <v>2.1416999999999999E-2</v>
      </c>
    </row>
    <row r="347" spans="1:14" ht="43.2">
      <c r="A347" s="21"/>
      <c r="B347" s="13">
        <v>339</v>
      </c>
      <c r="C347" s="14" t="s">
        <v>24</v>
      </c>
      <c r="D347" s="14" t="s">
        <v>368</v>
      </c>
      <c r="E347" s="15" t="s">
        <v>26</v>
      </c>
      <c r="F347" s="15">
        <v>3</v>
      </c>
      <c r="G347" s="16"/>
      <c r="H347" s="16"/>
      <c r="I347" s="16"/>
      <c r="J347" s="16"/>
      <c r="K347" s="24">
        <v>2.1121999999999998E-2</v>
      </c>
      <c r="L347" s="15" t="s">
        <v>1484</v>
      </c>
      <c r="M347" s="24">
        <v>2.1121999999999998E-2</v>
      </c>
      <c r="N347" s="24">
        <v>2.1121999999999998E-2</v>
      </c>
    </row>
    <row r="348" spans="1:14" ht="43.2">
      <c r="A348" s="21"/>
      <c r="B348" s="13">
        <v>340</v>
      </c>
      <c r="C348" s="14" t="s">
        <v>24</v>
      </c>
      <c r="D348" s="14" t="s">
        <v>369</v>
      </c>
      <c r="E348" s="15" t="s">
        <v>26</v>
      </c>
      <c r="F348" s="15">
        <v>3</v>
      </c>
      <c r="G348" s="16"/>
      <c r="H348" s="16"/>
      <c r="I348" s="16"/>
      <c r="J348" s="16"/>
      <c r="K348" s="24">
        <v>1.239E-2</v>
      </c>
      <c r="L348" s="15" t="s">
        <v>1484</v>
      </c>
      <c r="M348" s="24">
        <v>1.239E-2</v>
      </c>
      <c r="N348" s="24">
        <v>1.239E-2</v>
      </c>
    </row>
    <row r="349" spans="1:14" ht="43.2">
      <c r="A349" s="21"/>
      <c r="B349" s="13">
        <v>341</v>
      </c>
      <c r="C349" s="14" t="s">
        <v>24</v>
      </c>
      <c r="D349" s="14" t="s">
        <v>370</v>
      </c>
      <c r="E349" s="15" t="s">
        <v>26</v>
      </c>
      <c r="F349" s="15">
        <v>3</v>
      </c>
      <c r="G349" s="16"/>
      <c r="H349" s="16"/>
      <c r="I349" s="16"/>
      <c r="J349" s="16"/>
      <c r="K349" s="24">
        <v>1.7098200000000001E-2</v>
      </c>
      <c r="L349" s="15" t="s">
        <v>1484</v>
      </c>
      <c r="M349" s="24">
        <v>1.7098200000000001E-2</v>
      </c>
      <c r="N349" s="24">
        <v>1.7388000000000001E-2</v>
      </c>
    </row>
    <row r="350" spans="1:14" ht="43.2">
      <c r="A350" s="21"/>
      <c r="B350" s="13">
        <v>342</v>
      </c>
      <c r="C350" s="14" t="s">
        <v>24</v>
      </c>
      <c r="D350" s="14" t="s">
        <v>371</v>
      </c>
      <c r="E350" s="15" t="s">
        <v>26</v>
      </c>
      <c r="F350" s="15">
        <v>3</v>
      </c>
      <c r="G350" s="16"/>
      <c r="H350" s="16"/>
      <c r="I350" s="16"/>
      <c r="J350" s="16"/>
      <c r="K350" s="24">
        <v>8.4428999999999993E-4</v>
      </c>
      <c r="L350" s="15" t="s">
        <v>1484</v>
      </c>
      <c r="M350" s="24">
        <v>8.4428999999999993E-4</v>
      </c>
      <c r="N350" s="24">
        <v>8.4429199999999996E-4</v>
      </c>
    </row>
    <row r="351" spans="1:14" ht="43.2">
      <c r="A351" s="21"/>
      <c r="B351" s="13">
        <v>343</v>
      </c>
      <c r="C351" s="14" t="s">
        <v>24</v>
      </c>
      <c r="D351" s="14" t="s">
        <v>372</v>
      </c>
      <c r="E351" s="15" t="s">
        <v>26</v>
      </c>
      <c r="F351" s="15">
        <v>3</v>
      </c>
      <c r="G351" s="16"/>
      <c r="H351" s="16"/>
      <c r="I351" s="16"/>
      <c r="J351" s="16"/>
      <c r="K351" s="24">
        <v>1.0524281E-2</v>
      </c>
      <c r="L351" s="15" t="s">
        <v>1484</v>
      </c>
      <c r="M351" s="24">
        <v>1.0524281E-2</v>
      </c>
      <c r="N351" s="24">
        <v>9.941531E-3</v>
      </c>
    </row>
    <row r="352" spans="1:14" ht="43.2">
      <c r="A352" s="21"/>
      <c r="B352" s="13">
        <v>344</v>
      </c>
      <c r="C352" s="14" t="s">
        <v>24</v>
      </c>
      <c r="D352" s="14" t="s">
        <v>373</v>
      </c>
      <c r="E352" s="15" t="s">
        <v>26</v>
      </c>
      <c r="F352" s="15">
        <v>3</v>
      </c>
      <c r="G352" s="16"/>
      <c r="H352" s="16"/>
      <c r="I352" s="16"/>
      <c r="J352" s="16"/>
      <c r="K352" s="24">
        <v>8.4998459999999984E-3</v>
      </c>
      <c r="L352" s="15" t="s">
        <v>1484</v>
      </c>
      <c r="M352" s="24">
        <v>8.4998459999999984E-3</v>
      </c>
      <c r="N352" s="24">
        <v>8.4998260000000003E-3</v>
      </c>
    </row>
    <row r="353" spans="1:14" ht="43.2">
      <c r="A353" s="21"/>
      <c r="B353" s="13">
        <v>345</v>
      </c>
      <c r="C353" s="14" t="s">
        <v>24</v>
      </c>
      <c r="D353" s="14" t="s">
        <v>374</v>
      </c>
      <c r="E353" s="15" t="s">
        <v>26</v>
      </c>
      <c r="F353" s="15">
        <v>3</v>
      </c>
      <c r="G353" s="16"/>
      <c r="H353" s="16"/>
      <c r="I353" s="16"/>
      <c r="J353" s="16"/>
      <c r="K353" s="24">
        <v>5.709206E-2</v>
      </c>
      <c r="L353" s="15" t="s">
        <v>1484</v>
      </c>
      <c r="M353" s="24">
        <v>5.709206E-2</v>
      </c>
      <c r="N353" s="24">
        <v>5.9900961000000023E-2</v>
      </c>
    </row>
    <row r="354" spans="1:14" ht="43.2">
      <c r="A354" s="21"/>
      <c r="B354" s="13">
        <v>346</v>
      </c>
      <c r="C354" s="14" t="s">
        <v>24</v>
      </c>
      <c r="D354" s="14" t="s">
        <v>375</v>
      </c>
      <c r="E354" s="15" t="s">
        <v>26</v>
      </c>
      <c r="F354" s="15">
        <v>3</v>
      </c>
      <c r="G354" s="16"/>
      <c r="H354" s="16"/>
      <c r="I354" s="16"/>
      <c r="J354" s="16"/>
      <c r="K354" s="24">
        <v>3.2607647999999996E-2</v>
      </c>
      <c r="L354" s="15" t="s">
        <v>1484</v>
      </c>
      <c r="M354" s="24">
        <v>3.2607647999999996E-2</v>
      </c>
      <c r="N354" s="24">
        <v>2.6688059999999996E-2</v>
      </c>
    </row>
    <row r="355" spans="1:14" ht="28.8">
      <c r="A355" s="21"/>
      <c r="B355" s="13">
        <v>347</v>
      </c>
      <c r="C355" s="14" t="s">
        <v>32</v>
      </c>
      <c r="D355" s="14" t="s">
        <v>376</v>
      </c>
      <c r="E355" s="15" t="s">
        <v>26</v>
      </c>
      <c r="F355" s="15">
        <v>3</v>
      </c>
      <c r="G355" s="16"/>
      <c r="H355" s="16"/>
      <c r="I355" s="16"/>
      <c r="J355" s="16"/>
      <c r="K355" s="24">
        <v>2.3145582000000001E-2</v>
      </c>
      <c r="L355" s="15" t="s">
        <v>1484</v>
      </c>
      <c r="M355" s="24">
        <v>2.3145582000000001E-2</v>
      </c>
      <c r="N355" s="24">
        <v>2.3145582000000001E-2</v>
      </c>
    </row>
    <row r="356" spans="1:14" ht="43.2">
      <c r="A356" s="21"/>
      <c r="B356" s="13">
        <v>348</v>
      </c>
      <c r="C356" s="14" t="s">
        <v>24</v>
      </c>
      <c r="D356" s="14" t="s">
        <v>377</v>
      </c>
      <c r="E356" s="15" t="s">
        <v>26</v>
      </c>
      <c r="F356" s="15">
        <v>3</v>
      </c>
      <c r="G356" s="16"/>
      <c r="H356" s="16"/>
      <c r="I356" s="16"/>
      <c r="J356" s="16"/>
      <c r="K356" s="24">
        <v>0.12949182000000001</v>
      </c>
      <c r="L356" s="15" t="s">
        <v>1484</v>
      </c>
      <c r="M356" s="24">
        <v>0.12949182000000001</v>
      </c>
      <c r="N356" s="24">
        <v>0.13577815200000001</v>
      </c>
    </row>
    <row r="357" spans="1:14" ht="28.8">
      <c r="A357" s="21"/>
      <c r="B357" s="13">
        <v>349</v>
      </c>
      <c r="C357" s="14" t="s">
        <v>32</v>
      </c>
      <c r="D357" s="14" t="s">
        <v>378</v>
      </c>
      <c r="E357" s="15" t="s">
        <v>26</v>
      </c>
      <c r="F357" s="15">
        <v>3</v>
      </c>
      <c r="G357" s="16"/>
      <c r="H357" s="16"/>
      <c r="I357" s="16"/>
      <c r="J357" s="16"/>
      <c r="K357" s="24">
        <v>3.056967E-2</v>
      </c>
      <c r="L357" s="15" t="s">
        <v>1484</v>
      </c>
      <c r="M357" s="24">
        <v>3.056967E-2</v>
      </c>
      <c r="N357" s="24">
        <v>3.056967E-2</v>
      </c>
    </row>
    <row r="358" spans="1:14" ht="28.8">
      <c r="A358" s="21"/>
      <c r="B358" s="13">
        <v>350</v>
      </c>
      <c r="C358" s="14" t="s">
        <v>32</v>
      </c>
      <c r="D358" s="14" t="s">
        <v>379</v>
      </c>
      <c r="E358" s="15" t="s">
        <v>26</v>
      </c>
      <c r="F358" s="15">
        <v>3</v>
      </c>
      <c r="G358" s="16"/>
      <c r="H358" s="16"/>
      <c r="I358" s="16"/>
      <c r="J358" s="16"/>
      <c r="K358" s="24">
        <v>1.9094523999999998E-2</v>
      </c>
      <c r="L358" s="15" t="s">
        <v>1484</v>
      </c>
      <c r="M358" s="24">
        <v>1.9094523999999998E-2</v>
      </c>
      <c r="N358" s="24">
        <v>1.9094523999999995E-2</v>
      </c>
    </row>
    <row r="359" spans="1:14" ht="43.2">
      <c r="A359" s="21"/>
      <c r="B359" s="13">
        <v>351</v>
      </c>
      <c r="C359" s="14" t="s">
        <v>24</v>
      </c>
      <c r="D359" s="14" t="s">
        <v>380</v>
      </c>
      <c r="E359" s="15" t="s">
        <v>26</v>
      </c>
      <c r="F359" s="15">
        <v>3</v>
      </c>
      <c r="G359" s="16"/>
      <c r="H359" s="16"/>
      <c r="I359" s="16"/>
      <c r="J359" s="16"/>
      <c r="K359" s="24">
        <v>2.3542948000000001E-2</v>
      </c>
      <c r="L359" s="15" t="s">
        <v>1484</v>
      </c>
      <c r="M359" s="24">
        <v>2.3542948000000001E-2</v>
      </c>
      <c r="N359" s="24">
        <v>2.3542947999999998E-2</v>
      </c>
    </row>
    <row r="360" spans="1:14" ht="43.2">
      <c r="A360" s="21"/>
      <c r="B360" s="13">
        <v>352</v>
      </c>
      <c r="C360" s="14" t="s">
        <v>24</v>
      </c>
      <c r="D360" s="14" t="s">
        <v>381</v>
      </c>
      <c r="E360" s="15" t="s">
        <v>26</v>
      </c>
      <c r="F360" s="15">
        <v>3</v>
      </c>
      <c r="G360" s="16"/>
      <c r="H360" s="16"/>
      <c r="I360" s="16"/>
      <c r="J360" s="16"/>
      <c r="K360" s="24">
        <v>1.03132E-2</v>
      </c>
      <c r="L360" s="15" t="s">
        <v>1484</v>
      </c>
      <c r="M360" s="24">
        <v>1.03132E-2</v>
      </c>
      <c r="N360" s="24">
        <v>5.243999999999993E-4</v>
      </c>
    </row>
    <row r="361" spans="1:14" ht="43.2">
      <c r="A361" s="21"/>
      <c r="B361" s="13">
        <v>353</v>
      </c>
      <c r="C361" s="14" t="s">
        <v>24</v>
      </c>
      <c r="D361" s="14" t="s">
        <v>382</v>
      </c>
      <c r="E361" s="15" t="s">
        <v>26</v>
      </c>
      <c r="F361" s="15">
        <v>3</v>
      </c>
      <c r="G361" s="16"/>
      <c r="H361" s="16"/>
      <c r="I361" s="16"/>
      <c r="J361" s="16"/>
      <c r="K361" s="24">
        <v>1.9810000000000001E-2</v>
      </c>
      <c r="L361" s="15" t="s">
        <v>1484</v>
      </c>
      <c r="M361" s="24">
        <v>1.9810000000000001E-2</v>
      </c>
      <c r="N361" s="24">
        <v>2.3375799999999999E-2</v>
      </c>
    </row>
    <row r="362" spans="1:14" ht="43.2">
      <c r="A362" s="21"/>
      <c r="B362" s="13">
        <v>354</v>
      </c>
      <c r="C362" s="14" t="s">
        <v>24</v>
      </c>
      <c r="D362" s="14" t="s">
        <v>383</v>
      </c>
      <c r="E362" s="15" t="s">
        <v>26</v>
      </c>
      <c r="F362" s="15">
        <v>3</v>
      </c>
      <c r="G362" s="16"/>
      <c r="H362" s="16"/>
      <c r="I362" s="16"/>
      <c r="J362" s="16"/>
      <c r="K362" s="24">
        <v>1.99195E-2</v>
      </c>
      <c r="L362" s="15" t="s">
        <v>1484</v>
      </c>
      <c r="M362" s="24">
        <v>1.99195E-2</v>
      </c>
      <c r="N362" s="24">
        <v>2.350501E-2</v>
      </c>
    </row>
    <row r="363" spans="1:14" ht="43.2">
      <c r="A363" s="21"/>
      <c r="B363" s="13">
        <v>355</v>
      </c>
      <c r="C363" s="14" t="s">
        <v>24</v>
      </c>
      <c r="D363" s="14" t="s">
        <v>384</v>
      </c>
      <c r="E363" s="15" t="s">
        <v>26</v>
      </c>
      <c r="F363" s="15">
        <v>3</v>
      </c>
      <c r="G363" s="16"/>
      <c r="H363" s="16"/>
      <c r="I363" s="16"/>
      <c r="J363" s="16"/>
      <c r="K363" s="24">
        <v>1.4898E-2</v>
      </c>
      <c r="L363" s="15" t="s">
        <v>1484</v>
      </c>
      <c r="M363" s="24">
        <v>1.4898E-2</v>
      </c>
      <c r="N363" s="24">
        <v>1.7579640000000001E-2</v>
      </c>
    </row>
    <row r="364" spans="1:14" ht="43.2">
      <c r="A364" s="21"/>
      <c r="B364" s="13">
        <v>356</v>
      </c>
      <c r="C364" s="14" t="s">
        <v>24</v>
      </c>
      <c r="D364" s="14" t="s">
        <v>385</v>
      </c>
      <c r="E364" s="15" t="s">
        <v>26</v>
      </c>
      <c r="F364" s="15">
        <v>3</v>
      </c>
      <c r="G364" s="16"/>
      <c r="H364" s="16"/>
      <c r="I364" s="16"/>
      <c r="J364" s="16"/>
      <c r="K364" s="24">
        <v>7.0720000000000002E-3</v>
      </c>
      <c r="L364" s="15" t="s">
        <v>1484</v>
      </c>
      <c r="M364" s="24">
        <v>7.0720000000000002E-3</v>
      </c>
      <c r="N364" s="24">
        <v>8.3449600000000002E-3</v>
      </c>
    </row>
    <row r="365" spans="1:14" ht="43.2">
      <c r="A365" s="21"/>
      <c r="B365" s="13">
        <v>357</v>
      </c>
      <c r="C365" s="14" t="s">
        <v>24</v>
      </c>
      <c r="D365" s="14" t="s">
        <v>386</v>
      </c>
      <c r="E365" s="15" t="s">
        <v>26</v>
      </c>
      <c r="F365" s="15">
        <v>3</v>
      </c>
      <c r="G365" s="16"/>
      <c r="H365" s="16"/>
      <c r="I365" s="16"/>
      <c r="J365" s="16"/>
      <c r="K365" s="24">
        <v>1.8547999999999999E-2</v>
      </c>
      <c r="L365" s="15" t="s">
        <v>1484</v>
      </c>
      <c r="M365" s="24">
        <v>1.8547999999999999E-2</v>
      </c>
      <c r="N365" s="24">
        <v>2.1886639999999999E-2</v>
      </c>
    </row>
    <row r="366" spans="1:14" ht="43.2">
      <c r="A366" s="21"/>
      <c r="B366" s="13">
        <v>358</v>
      </c>
      <c r="C366" s="14" t="s">
        <v>24</v>
      </c>
      <c r="D366" s="14" t="s">
        <v>387</v>
      </c>
      <c r="E366" s="15" t="s">
        <v>26</v>
      </c>
      <c r="F366" s="15">
        <v>3</v>
      </c>
      <c r="G366" s="16"/>
      <c r="H366" s="16"/>
      <c r="I366" s="16"/>
      <c r="J366" s="16"/>
      <c r="K366" s="24">
        <v>2.3009999999999999E-2</v>
      </c>
      <c r="L366" s="15" t="s">
        <v>1484</v>
      </c>
      <c r="M366" s="24">
        <v>2.3009999999999999E-2</v>
      </c>
      <c r="N366" s="24">
        <v>2.3009999999999999E-2</v>
      </c>
    </row>
    <row r="367" spans="1:14" ht="43.2">
      <c r="A367" s="21"/>
      <c r="B367" s="13">
        <v>359</v>
      </c>
      <c r="C367" s="14" t="s">
        <v>24</v>
      </c>
      <c r="D367" s="14" t="s">
        <v>388</v>
      </c>
      <c r="E367" s="15" t="s">
        <v>26</v>
      </c>
      <c r="F367" s="15">
        <v>3</v>
      </c>
      <c r="G367" s="16"/>
      <c r="H367" s="16"/>
      <c r="I367" s="16"/>
      <c r="J367" s="16"/>
      <c r="K367" s="24">
        <v>1.9546000000000001E-2</v>
      </c>
      <c r="L367" s="15" t="s">
        <v>1484</v>
      </c>
      <c r="M367" s="24">
        <v>1.9546000000000001E-2</v>
      </c>
      <c r="N367" s="24">
        <v>1.5906400000000001E-2</v>
      </c>
    </row>
    <row r="368" spans="1:14" ht="43.2">
      <c r="A368" s="21"/>
      <c r="B368" s="13">
        <v>360</v>
      </c>
      <c r="C368" s="14" t="s">
        <v>24</v>
      </c>
      <c r="D368" s="14" t="s">
        <v>389</v>
      </c>
      <c r="E368" s="15" t="s">
        <v>26</v>
      </c>
      <c r="F368" s="15">
        <v>3</v>
      </c>
      <c r="G368" s="16"/>
      <c r="H368" s="16"/>
      <c r="I368" s="16"/>
      <c r="J368" s="16"/>
      <c r="K368" s="24">
        <v>8.7939999999999997E-3</v>
      </c>
      <c r="L368" s="15" t="s">
        <v>1484</v>
      </c>
      <c r="M368" s="24">
        <v>8.7939999999999997E-3</v>
      </c>
      <c r="N368" s="24">
        <v>1.0376920000000001E-2</v>
      </c>
    </row>
    <row r="369" spans="1:14" ht="43.2">
      <c r="A369" s="21"/>
      <c r="B369" s="13">
        <v>361</v>
      </c>
      <c r="C369" s="14" t="s">
        <v>24</v>
      </c>
      <c r="D369" s="14" t="s">
        <v>390</v>
      </c>
      <c r="E369" s="15" t="s">
        <v>26</v>
      </c>
      <c r="F369" s="15">
        <v>3</v>
      </c>
      <c r="G369" s="16"/>
      <c r="H369" s="16"/>
      <c r="I369" s="16"/>
      <c r="J369" s="16"/>
      <c r="K369" s="24">
        <v>1.9844500000000001E-2</v>
      </c>
      <c r="L369" s="15" t="s">
        <v>1484</v>
      </c>
      <c r="M369" s="24">
        <v>1.9844500000000001E-2</v>
      </c>
      <c r="N369" s="24">
        <v>2.3416509999999998E-2</v>
      </c>
    </row>
    <row r="370" spans="1:14" ht="43.2">
      <c r="A370" s="21"/>
      <c r="B370" s="13">
        <v>362</v>
      </c>
      <c r="C370" s="14" t="s">
        <v>24</v>
      </c>
      <c r="D370" s="14" t="s">
        <v>391</v>
      </c>
      <c r="E370" s="15" t="s">
        <v>26</v>
      </c>
      <c r="F370" s="15">
        <v>3</v>
      </c>
      <c r="G370" s="16"/>
      <c r="H370" s="16"/>
      <c r="I370" s="16"/>
      <c r="J370" s="16"/>
      <c r="K370" s="24">
        <v>1.7706E-2</v>
      </c>
      <c r="L370" s="15" t="s">
        <v>1484</v>
      </c>
      <c r="M370" s="24">
        <v>1.7706E-2</v>
      </c>
      <c r="N370" s="24">
        <v>2.0893079999999998E-2</v>
      </c>
    </row>
    <row r="371" spans="1:14" ht="43.2">
      <c r="A371" s="21"/>
      <c r="B371" s="13">
        <v>363</v>
      </c>
      <c r="C371" s="14" t="s">
        <v>24</v>
      </c>
      <c r="D371" s="14" t="s">
        <v>392</v>
      </c>
      <c r="E371" s="15" t="s">
        <v>26</v>
      </c>
      <c r="F371" s="15">
        <v>3</v>
      </c>
      <c r="G371" s="16"/>
      <c r="H371" s="16"/>
      <c r="I371" s="16"/>
      <c r="J371" s="16"/>
      <c r="K371" s="24">
        <v>1.9973999999999999E-2</v>
      </c>
      <c r="L371" s="15" t="s">
        <v>1484</v>
      </c>
      <c r="M371" s="24">
        <v>1.9973999999999999E-2</v>
      </c>
      <c r="N371" s="24">
        <v>2.3569320000000001E-2</v>
      </c>
    </row>
    <row r="372" spans="1:14" ht="43.2">
      <c r="A372" s="21"/>
      <c r="B372" s="13">
        <v>364</v>
      </c>
      <c r="C372" s="14" t="s">
        <v>24</v>
      </c>
      <c r="D372" s="14" t="s">
        <v>393</v>
      </c>
      <c r="E372" s="15" t="s">
        <v>26</v>
      </c>
      <c r="F372" s="15">
        <v>3</v>
      </c>
      <c r="G372" s="16"/>
      <c r="H372" s="16"/>
      <c r="I372" s="16"/>
      <c r="J372" s="16"/>
      <c r="K372" s="24">
        <v>1.7950000000000001E-2</v>
      </c>
      <c r="L372" s="15" t="s">
        <v>1484</v>
      </c>
      <c r="M372" s="24">
        <v>1.7950000000000001E-2</v>
      </c>
      <c r="N372" s="24">
        <v>1.4606655999999999E-2</v>
      </c>
    </row>
    <row r="373" spans="1:14" ht="43.2">
      <c r="A373" s="21"/>
      <c r="B373" s="13">
        <v>365</v>
      </c>
      <c r="C373" s="14" t="s">
        <v>24</v>
      </c>
      <c r="D373" s="14" t="s">
        <v>394</v>
      </c>
      <c r="E373" s="15" t="s">
        <v>30</v>
      </c>
      <c r="F373" s="15">
        <v>1</v>
      </c>
      <c r="G373" s="16">
        <v>45702</v>
      </c>
      <c r="H373" s="16"/>
      <c r="I373" s="16"/>
      <c r="J373" s="16"/>
      <c r="K373" s="24">
        <v>5.2545999999999999E-3</v>
      </c>
      <c r="L373" s="15" t="s">
        <v>1484</v>
      </c>
      <c r="M373" s="24">
        <v>5.2545999999999999E-3</v>
      </c>
      <c r="N373" s="24">
        <v>5.2545999999999999E-3</v>
      </c>
    </row>
    <row r="374" spans="1:14" ht="43.2">
      <c r="A374" s="21"/>
      <c r="B374" s="13">
        <v>366</v>
      </c>
      <c r="C374" s="14" t="s">
        <v>24</v>
      </c>
      <c r="D374" s="14" t="s">
        <v>395</v>
      </c>
      <c r="E374" s="15" t="s">
        <v>30</v>
      </c>
      <c r="F374" s="15">
        <v>1</v>
      </c>
      <c r="G374" s="16">
        <v>45685</v>
      </c>
      <c r="H374" s="16"/>
      <c r="I374" s="16"/>
      <c r="J374" s="16"/>
      <c r="K374" s="24">
        <v>1.1328E-2</v>
      </c>
      <c r="L374" s="15" t="s">
        <v>1484</v>
      </c>
      <c r="M374" s="24">
        <v>1.1328E-2</v>
      </c>
      <c r="N374" s="24">
        <v>1.1328E-2</v>
      </c>
    </row>
    <row r="375" spans="1:14" ht="43.2">
      <c r="A375" s="21"/>
      <c r="B375" s="13">
        <v>367</v>
      </c>
      <c r="C375" s="14" t="s">
        <v>24</v>
      </c>
      <c r="D375" s="14" t="s">
        <v>396</v>
      </c>
      <c r="E375" s="15" t="s">
        <v>30</v>
      </c>
      <c r="F375" s="15">
        <v>1</v>
      </c>
      <c r="G375" s="16">
        <v>45679</v>
      </c>
      <c r="H375" s="16"/>
      <c r="I375" s="16"/>
      <c r="J375" s="16"/>
      <c r="K375" s="24">
        <v>8.0908799999999999E-3</v>
      </c>
      <c r="L375" s="15" t="s">
        <v>1484</v>
      </c>
      <c r="M375" s="24">
        <v>8.0908799999999999E-3</v>
      </c>
      <c r="N375" s="24">
        <v>8.0908799999999999E-3</v>
      </c>
    </row>
    <row r="376" spans="1:14" ht="43.2">
      <c r="A376" s="21"/>
      <c r="B376" s="13">
        <v>368</v>
      </c>
      <c r="C376" s="14" t="s">
        <v>24</v>
      </c>
      <c r="D376" s="14" t="s">
        <v>397</v>
      </c>
      <c r="E376" s="15" t="s">
        <v>30</v>
      </c>
      <c r="F376" s="15">
        <v>1</v>
      </c>
      <c r="G376" s="16">
        <v>45679</v>
      </c>
      <c r="H376" s="16"/>
      <c r="I376" s="16"/>
      <c r="J376" s="16"/>
      <c r="K376" s="24">
        <v>3.7406000000000002E-3</v>
      </c>
      <c r="L376" s="15" t="s">
        <v>1484</v>
      </c>
      <c r="M376" s="24">
        <v>3.7406000000000002E-3</v>
      </c>
      <c r="N376" s="24">
        <v>3.7406000000000002E-3</v>
      </c>
    </row>
    <row r="377" spans="1:14" ht="43.2">
      <c r="A377" s="21"/>
      <c r="B377" s="13">
        <v>369</v>
      </c>
      <c r="C377" s="14" t="s">
        <v>24</v>
      </c>
      <c r="D377" s="14" t="s">
        <v>398</v>
      </c>
      <c r="E377" s="15" t="s">
        <v>30</v>
      </c>
      <c r="F377" s="15">
        <v>1</v>
      </c>
      <c r="G377" s="16">
        <v>45672</v>
      </c>
      <c r="H377" s="16"/>
      <c r="I377" s="16"/>
      <c r="J377" s="16"/>
      <c r="K377" s="24">
        <v>5.1412599999999999E-3</v>
      </c>
      <c r="L377" s="15" t="s">
        <v>1484</v>
      </c>
      <c r="M377" s="24">
        <v>5.1412599999999999E-3</v>
      </c>
      <c r="N377" s="24">
        <v>5.1412599999999999E-3</v>
      </c>
    </row>
    <row r="378" spans="1:14" ht="28.8">
      <c r="A378" s="21"/>
      <c r="B378" s="13">
        <v>370</v>
      </c>
      <c r="C378" s="14" t="s">
        <v>32</v>
      </c>
      <c r="D378" s="14" t="s">
        <v>399</v>
      </c>
      <c r="E378" s="15" t="s">
        <v>30</v>
      </c>
      <c r="F378" s="15">
        <v>1</v>
      </c>
      <c r="G378" s="16">
        <v>45630</v>
      </c>
      <c r="H378" s="16"/>
      <c r="I378" s="16"/>
      <c r="J378" s="16"/>
      <c r="K378" s="24">
        <v>8.7732999999999995E-3</v>
      </c>
      <c r="L378" s="15" t="s">
        <v>1484</v>
      </c>
      <c r="M378" s="24">
        <v>8.7732999999999995E-3</v>
      </c>
      <c r="N378" s="24">
        <v>8.7732999999999995E-3</v>
      </c>
    </row>
    <row r="379" spans="1:14" ht="28.8">
      <c r="A379" s="21"/>
      <c r="B379" s="13">
        <v>371</v>
      </c>
      <c r="C379" s="14" t="s">
        <v>32</v>
      </c>
      <c r="D379" s="14" t="s">
        <v>400</v>
      </c>
      <c r="E379" s="15" t="s">
        <v>30</v>
      </c>
      <c r="F379" s="15">
        <v>1</v>
      </c>
      <c r="G379" s="16">
        <v>45630</v>
      </c>
      <c r="H379" s="16"/>
      <c r="I379" s="16"/>
      <c r="J379" s="16"/>
      <c r="K379" s="24">
        <v>8.8500000000000002E-3</v>
      </c>
      <c r="L379" s="15" t="s">
        <v>1484</v>
      </c>
      <c r="M379" s="24">
        <v>8.8500000000000002E-3</v>
      </c>
      <c r="N379" s="24">
        <v>8.8500000000000002E-3</v>
      </c>
    </row>
    <row r="380" spans="1:14" ht="43.2">
      <c r="A380" s="21"/>
      <c r="B380" s="13">
        <v>372</v>
      </c>
      <c r="C380" s="14" t="s">
        <v>24</v>
      </c>
      <c r="D380" s="14" t="s">
        <v>401</v>
      </c>
      <c r="E380" s="15" t="s">
        <v>30</v>
      </c>
      <c r="F380" s="15">
        <v>1</v>
      </c>
      <c r="G380" s="16">
        <v>45624</v>
      </c>
      <c r="H380" s="16"/>
      <c r="I380" s="16"/>
      <c r="J380" s="16"/>
      <c r="K380" s="24">
        <v>2.12105E-2</v>
      </c>
      <c r="L380" s="15" t="s">
        <v>1484</v>
      </c>
      <c r="M380" s="24">
        <v>2.12105E-2</v>
      </c>
      <c r="N380" s="24">
        <v>2.12105E-2</v>
      </c>
    </row>
    <row r="381" spans="1:14" ht="43.2">
      <c r="A381" s="21"/>
      <c r="B381" s="13">
        <v>373</v>
      </c>
      <c r="C381" s="14" t="s">
        <v>24</v>
      </c>
      <c r="D381" s="14" t="s">
        <v>402</v>
      </c>
      <c r="E381" s="15" t="s">
        <v>30</v>
      </c>
      <c r="F381" s="15">
        <v>1</v>
      </c>
      <c r="G381" s="16">
        <v>45545</v>
      </c>
      <c r="H381" s="16"/>
      <c r="I381" s="16"/>
      <c r="J381" s="16"/>
      <c r="K381" s="24">
        <v>3.1624000000000001E-3</v>
      </c>
      <c r="L381" s="15" t="s">
        <v>1484</v>
      </c>
      <c r="M381" s="24">
        <v>3.1624000000000001E-3</v>
      </c>
      <c r="N381" s="24">
        <v>3.1624000000000001E-3</v>
      </c>
    </row>
    <row r="382" spans="1:14" ht="43.2">
      <c r="A382" s="21"/>
      <c r="B382" s="13">
        <v>374</v>
      </c>
      <c r="C382" s="14" t="s">
        <v>28</v>
      </c>
      <c r="D382" s="14" t="s">
        <v>403</v>
      </c>
      <c r="E382" s="15" t="s">
        <v>30</v>
      </c>
      <c r="F382" s="15">
        <v>1</v>
      </c>
      <c r="G382" s="16">
        <v>45539</v>
      </c>
      <c r="H382" s="16"/>
      <c r="I382" s="16"/>
      <c r="J382" s="16"/>
      <c r="K382" s="24">
        <v>4.5312E-3</v>
      </c>
      <c r="L382" s="15" t="s">
        <v>1484</v>
      </c>
      <c r="M382" s="24">
        <v>4.5312E-3</v>
      </c>
      <c r="N382" s="24">
        <v>4.5312E-3</v>
      </c>
    </row>
    <row r="383" spans="1:14" ht="43.2">
      <c r="A383" s="21"/>
      <c r="B383" s="13">
        <v>375</v>
      </c>
      <c r="C383" s="14" t="s">
        <v>24</v>
      </c>
      <c r="D383" s="14" t="s">
        <v>404</v>
      </c>
      <c r="E383" s="15" t="s">
        <v>30</v>
      </c>
      <c r="F383" s="15">
        <v>1</v>
      </c>
      <c r="G383" s="16">
        <v>45528</v>
      </c>
      <c r="H383" s="16"/>
      <c r="I383" s="16"/>
      <c r="J383" s="16"/>
      <c r="K383" s="24">
        <v>1.0855999999999999E-2</v>
      </c>
      <c r="L383" s="15" t="s">
        <v>1484</v>
      </c>
      <c r="M383" s="24">
        <v>1.0855999999999999E-2</v>
      </c>
      <c r="N383" s="24">
        <v>1.0855999999999999E-2</v>
      </c>
    </row>
    <row r="384" spans="1:14" ht="57.6">
      <c r="A384" s="21"/>
      <c r="B384" s="13">
        <v>376</v>
      </c>
      <c r="C384" s="14" t="s">
        <v>24</v>
      </c>
      <c r="D384" s="14" t="s">
        <v>405</v>
      </c>
      <c r="E384" s="15" t="s">
        <v>30</v>
      </c>
      <c r="F384" s="15">
        <v>1</v>
      </c>
      <c r="G384" s="16">
        <v>45512</v>
      </c>
      <c r="H384" s="16"/>
      <c r="I384" s="16"/>
      <c r="J384" s="16"/>
      <c r="K384" s="24">
        <v>4.9061260000000002E-3</v>
      </c>
      <c r="L384" s="15" t="s">
        <v>1484</v>
      </c>
      <c r="M384" s="24">
        <v>4.9061260000000002E-3</v>
      </c>
      <c r="N384" s="24">
        <v>4.898566E-3</v>
      </c>
    </row>
    <row r="385" spans="1:14" ht="43.2">
      <c r="A385" s="21"/>
      <c r="B385" s="13">
        <v>377</v>
      </c>
      <c r="C385" s="14" t="s">
        <v>24</v>
      </c>
      <c r="D385" s="14" t="s">
        <v>406</v>
      </c>
      <c r="E385" s="15" t="s">
        <v>30</v>
      </c>
      <c r="F385" s="15">
        <v>1</v>
      </c>
      <c r="G385" s="16">
        <v>45478</v>
      </c>
      <c r="H385" s="16"/>
      <c r="I385" s="16"/>
      <c r="J385" s="16"/>
      <c r="K385" s="24">
        <v>5.6639999999999998E-3</v>
      </c>
      <c r="L385" s="15" t="s">
        <v>1484</v>
      </c>
      <c r="M385" s="24">
        <v>5.6639999999999998E-3</v>
      </c>
      <c r="N385" s="24">
        <v>5.6639999999999998E-3</v>
      </c>
    </row>
    <row r="386" spans="1:14" ht="43.2">
      <c r="A386" s="21"/>
      <c r="B386" s="13">
        <v>378</v>
      </c>
      <c r="C386" s="14" t="s">
        <v>24</v>
      </c>
      <c r="D386" s="14" t="s">
        <v>407</v>
      </c>
      <c r="E386" s="15" t="s">
        <v>30</v>
      </c>
      <c r="F386" s="15">
        <v>1</v>
      </c>
      <c r="G386" s="16">
        <v>45457</v>
      </c>
      <c r="H386" s="16"/>
      <c r="I386" s="16"/>
      <c r="J386" s="16"/>
      <c r="K386" s="24">
        <v>4.5665999999999997E-3</v>
      </c>
      <c r="L386" s="15" t="s">
        <v>1484</v>
      </c>
      <c r="M386" s="24">
        <v>4.5665999999999997E-3</v>
      </c>
      <c r="N386" s="24">
        <v>4.5665999999999997E-3</v>
      </c>
    </row>
    <row r="387" spans="1:14" ht="43.2">
      <c r="A387" s="21"/>
      <c r="B387" s="13">
        <v>379</v>
      </c>
      <c r="C387" s="14" t="s">
        <v>24</v>
      </c>
      <c r="D387" s="14" t="s">
        <v>408</v>
      </c>
      <c r="E387" s="15" t="s">
        <v>30</v>
      </c>
      <c r="F387" s="15">
        <v>1</v>
      </c>
      <c r="G387" s="16">
        <v>45442</v>
      </c>
      <c r="H387" s="16"/>
      <c r="I387" s="16"/>
      <c r="J387" s="16"/>
      <c r="K387" s="24">
        <v>1.8461099999999998E-3</v>
      </c>
      <c r="L387" s="15" t="s">
        <v>1484</v>
      </c>
      <c r="M387" s="24">
        <v>1.8461099999999998E-3</v>
      </c>
      <c r="N387" s="24">
        <v>1.8461099999999998E-3</v>
      </c>
    </row>
    <row r="388" spans="1:14" ht="43.2">
      <c r="A388" s="21"/>
      <c r="B388" s="13">
        <v>380</v>
      </c>
      <c r="C388" s="14" t="s">
        <v>24</v>
      </c>
      <c r="D388" s="14" t="s">
        <v>409</v>
      </c>
      <c r="E388" s="15" t="s">
        <v>30</v>
      </c>
      <c r="F388" s="15">
        <v>1</v>
      </c>
      <c r="G388" s="16">
        <v>45442</v>
      </c>
      <c r="H388" s="16"/>
      <c r="I388" s="16"/>
      <c r="J388" s="16"/>
      <c r="K388" s="24">
        <v>4.9581E-3</v>
      </c>
      <c r="L388" s="15" t="s">
        <v>1484</v>
      </c>
      <c r="M388" s="24">
        <v>4.9581E-3</v>
      </c>
      <c r="N388" s="24">
        <v>5.206006E-3</v>
      </c>
    </row>
    <row r="389" spans="1:14" ht="57.6">
      <c r="A389" s="21"/>
      <c r="B389" s="13">
        <v>381</v>
      </c>
      <c r="C389" s="14" t="s">
        <v>24</v>
      </c>
      <c r="D389" s="14" t="s">
        <v>410</v>
      </c>
      <c r="E389" s="15" t="s">
        <v>30</v>
      </c>
      <c r="F389" s="15">
        <v>1</v>
      </c>
      <c r="G389" s="16">
        <v>45411</v>
      </c>
      <c r="H389" s="16"/>
      <c r="I389" s="16"/>
      <c r="J389" s="16"/>
      <c r="K389" s="24">
        <v>4.8143999999999999E-3</v>
      </c>
      <c r="L389" s="15" t="s">
        <v>1484</v>
      </c>
      <c r="M389" s="24">
        <v>4.8143999999999999E-3</v>
      </c>
      <c r="N389" s="24">
        <v>4.8143999999999999E-3</v>
      </c>
    </row>
    <row r="390" spans="1:14" ht="43.2">
      <c r="A390" s="21"/>
      <c r="B390" s="13">
        <v>382</v>
      </c>
      <c r="C390" s="14" t="s">
        <v>24</v>
      </c>
      <c r="D390" s="14" t="s">
        <v>411</v>
      </c>
      <c r="E390" s="15" t="s">
        <v>30</v>
      </c>
      <c r="F390" s="15">
        <v>1</v>
      </c>
      <c r="G390" s="16">
        <v>45397</v>
      </c>
      <c r="H390" s="16"/>
      <c r="I390" s="16"/>
      <c r="J390" s="16"/>
      <c r="K390" s="24">
        <v>5.3972019999999994E-3</v>
      </c>
      <c r="L390" s="15" t="s">
        <v>1484</v>
      </c>
      <c r="M390" s="24">
        <v>5.3972019999999994E-3</v>
      </c>
      <c r="N390" s="24">
        <v>5.3972019999999994E-3</v>
      </c>
    </row>
    <row r="391" spans="1:14" ht="43.2">
      <c r="A391" s="21"/>
      <c r="B391" s="13">
        <v>383</v>
      </c>
      <c r="C391" s="14" t="s">
        <v>24</v>
      </c>
      <c r="D391" s="14" t="s">
        <v>412</v>
      </c>
      <c r="E391" s="15" t="s">
        <v>30</v>
      </c>
      <c r="F391" s="15">
        <v>1</v>
      </c>
      <c r="G391" s="16">
        <v>45373</v>
      </c>
      <c r="H391" s="16"/>
      <c r="I391" s="16"/>
      <c r="J391" s="16"/>
      <c r="K391" s="24">
        <v>5.8528E-3</v>
      </c>
      <c r="L391" s="15" t="s">
        <v>1484</v>
      </c>
      <c r="M391" s="24">
        <v>5.8528E-3</v>
      </c>
      <c r="N391" s="24">
        <v>5.8528E-3</v>
      </c>
    </row>
    <row r="392" spans="1:14" ht="43.2">
      <c r="A392" s="21"/>
      <c r="B392" s="13">
        <v>384</v>
      </c>
      <c r="C392" s="14" t="s">
        <v>28</v>
      </c>
      <c r="D392" s="14" t="s">
        <v>413</v>
      </c>
      <c r="E392" s="15" t="s">
        <v>30</v>
      </c>
      <c r="F392" s="15">
        <v>1</v>
      </c>
      <c r="G392" s="16">
        <v>45373</v>
      </c>
      <c r="H392" s="16"/>
      <c r="I392" s="16"/>
      <c r="J392" s="16"/>
      <c r="K392" s="24">
        <v>5.5342000000000004E-3</v>
      </c>
      <c r="L392" s="15" t="s">
        <v>1484</v>
      </c>
      <c r="M392" s="24">
        <v>5.5342000000000004E-3</v>
      </c>
      <c r="N392" s="24">
        <v>5.5342000000000004E-3</v>
      </c>
    </row>
    <row r="393" spans="1:14" ht="43.2">
      <c r="A393" s="21"/>
      <c r="B393" s="13">
        <v>385</v>
      </c>
      <c r="C393" s="14" t="s">
        <v>32</v>
      </c>
      <c r="D393" s="14" t="s">
        <v>414</v>
      </c>
      <c r="E393" s="15" t="s">
        <v>30</v>
      </c>
      <c r="F393" s="15">
        <v>1</v>
      </c>
      <c r="G393" s="16">
        <v>45371</v>
      </c>
      <c r="H393" s="16"/>
      <c r="I393" s="16"/>
      <c r="J393" s="16"/>
      <c r="K393" s="24">
        <v>1.7806826000000001E-2</v>
      </c>
      <c r="L393" s="15" t="s">
        <v>1484</v>
      </c>
      <c r="M393" s="24">
        <v>1.7806826000000001E-2</v>
      </c>
      <c r="N393" s="24">
        <v>1.7806826000000001E-2</v>
      </c>
    </row>
    <row r="394" spans="1:14" ht="43.2">
      <c r="A394" s="21"/>
      <c r="B394" s="13">
        <v>386</v>
      </c>
      <c r="C394" s="14" t="s">
        <v>24</v>
      </c>
      <c r="D394" s="14" t="s">
        <v>415</v>
      </c>
      <c r="E394" s="15" t="s">
        <v>30</v>
      </c>
      <c r="F394" s="15">
        <v>1</v>
      </c>
      <c r="G394" s="16">
        <v>45358</v>
      </c>
      <c r="H394" s="16"/>
      <c r="I394" s="16"/>
      <c r="J394" s="16"/>
      <c r="K394" s="24">
        <v>3.8135999999999999E-3</v>
      </c>
      <c r="L394" s="15" t="s">
        <v>1484</v>
      </c>
      <c r="M394" s="24">
        <v>3.8135999999999999E-3</v>
      </c>
      <c r="N394" s="24">
        <v>4.0042800000000007E-3</v>
      </c>
    </row>
    <row r="395" spans="1:14" ht="43.2">
      <c r="A395" s="21"/>
      <c r="B395" s="13">
        <v>387</v>
      </c>
      <c r="C395" s="14" t="s">
        <v>24</v>
      </c>
      <c r="D395" s="14" t="s">
        <v>416</v>
      </c>
      <c r="E395" s="15" t="s">
        <v>30</v>
      </c>
      <c r="F395" s="15">
        <v>1</v>
      </c>
      <c r="G395" s="16">
        <v>45358</v>
      </c>
      <c r="H395" s="16"/>
      <c r="I395" s="16"/>
      <c r="J395" s="16"/>
      <c r="K395" s="24">
        <v>5.2500000000000003E-3</v>
      </c>
      <c r="L395" s="15" t="s">
        <v>1484</v>
      </c>
      <c r="M395" s="24">
        <v>5.2500000000000003E-3</v>
      </c>
      <c r="N395" s="24">
        <v>5.24349E-3</v>
      </c>
    </row>
    <row r="396" spans="1:14" ht="43.2">
      <c r="A396" s="21"/>
      <c r="B396" s="13">
        <v>388</v>
      </c>
      <c r="C396" s="14" t="s">
        <v>24</v>
      </c>
      <c r="D396" s="14" t="s">
        <v>417</v>
      </c>
      <c r="E396" s="15" t="s">
        <v>30</v>
      </c>
      <c r="F396" s="15">
        <v>1</v>
      </c>
      <c r="G396" s="16">
        <v>45358</v>
      </c>
      <c r="H396" s="16"/>
      <c r="I396" s="16"/>
      <c r="J396" s="16"/>
      <c r="K396" s="24">
        <v>5.0400000000000002E-3</v>
      </c>
      <c r="L396" s="15" t="s">
        <v>1484</v>
      </c>
      <c r="M396" s="24">
        <v>5.0400000000000002E-3</v>
      </c>
      <c r="N396" s="24">
        <v>5.0360099999999996E-3</v>
      </c>
    </row>
    <row r="397" spans="1:14" ht="43.2">
      <c r="A397" s="21"/>
      <c r="B397" s="13">
        <v>389</v>
      </c>
      <c r="C397" s="14" t="s">
        <v>24</v>
      </c>
      <c r="D397" s="14" t="s">
        <v>418</v>
      </c>
      <c r="E397" s="15" t="s">
        <v>30</v>
      </c>
      <c r="F397" s="15">
        <v>1</v>
      </c>
      <c r="G397" s="16">
        <v>45352</v>
      </c>
      <c r="H397" s="16"/>
      <c r="I397" s="16"/>
      <c r="J397" s="16"/>
      <c r="K397" s="24">
        <v>5.8409999999999998E-3</v>
      </c>
      <c r="L397" s="15" t="s">
        <v>1484</v>
      </c>
      <c r="M397" s="24">
        <v>5.8409999999999998E-3</v>
      </c>
      <c r="N397" s="24">
        <v>5.8409999999999998E-3</v>
      </c>
    </row>
    <row r="398" spans="1:14" ht="43.2">
      <c r="A398" s="21"/>
      <c r="B398" s="13">
        <v>390</v>
      </c>
      <c r="C398" s="14" t="s">
        <v>24</v>
      </c>
      <c r="D398" s="14" t="s">
        <v>419</v>
      </c>
      <c r="E398" s="15" t="s">
        <v>30</v>
      </c>
      <c r="F398" s="15">
        <v>1</v>
      </c>
      <c r="G398" s="16">
        <v>45301</v>
      </c>
      <c r="H398" s="16"/>
      <c r="I398" s="16"/>
      <c r="J398" s="16"/>
      <c r="K398" s="24">
        <v>5.8528E-3</v>
      </c>
      <c r="L398" s="15" t="s">
        <v>1484</v>
      </c>
      <c r="M398" s="24">
        <v>5.8528E-3</v>
      </c>
      <c r="N398" s="24">
        <v>5.8528E-3</v>
      </c>
    </row>
    <row r="399" spans="1:14" ht="43.2">
      <c r="A399" s="21"/>
      <c r="B399" s="13">
        <v>391</v>
      </c>
      <c r="C399" s="14" t="s">
        <v>24</v>
      </c>
      <c r="D399" s="14" t="s">
        <v>420</v>
      </c>
      <c r="E399" s="15" t="s">
        <v>30</v>
      </c>
      <c r="F399" s="15">
        <v>1</v>
      </c>
      <c r="G399" s="16">
        <v>45299</v>
      </c>
      <c r="H399" s="16"/>
      <c r="I399" s="16"/>
      <c r="J399" s="16"/>
      <c r="K399" s="24">
        <v>4.9581E-3</v>
      </c>
      <c r="L399" s="15" t="s">
        <v>1484</v>
      </c>
      <c r="M399" s="24">
        <v>4.9581E-3</v>
      </c>
      <c r="N399" s="24">
        <v>5.206006E-3</v>
      </c>
    </row>
    <row r="400" spans="1:14" ht="57.6">
      <c r="A400" s="21"/>
      <c r="B400" s="13">
        <v>392</v>
      </c>
      <c r="C400" s="14" t="s">
        <v>24</v>
      </c>
      <c r="D400" s="14" t="s">
        <v>421</v>
      </c>
      <c r="E400" s="15" t="s">
        <v>30</v>
      </c>
      <c r="F400" s="15">
        <v>1</v>
      </c>
      <c r="G400" s="16">
        <v>45294</v>
      </c>
      <c r="H400" s="16"/>
      <c r="I400" s="16"/>
      <c r="J400" s="16"/>
      <c r="K400" s="24">
        <v>4.6108E-3</v>
      </c>
      <c r="L400" s="15" t="s">
        <v>1484</v>
      </c>
      <c r="M400" s="24">
        <v>4.6108E-3</v>
      </c>
      <c r="N400" s="24">
        <v>4.8413400000000004E-3</v>
      </c>
    </row>
    <row r="401" spans="1:14" ht="57.6">
      <c r="A401" s="21"/>
      <c r="B401" s="13">
        <v>393</v>
      </c>
      <c r="C401" s="14" t="s">
        <v>24</v>
      </c>
      <c r="D401" s="14" t="s">
        <v>422</v>
      </c>
      <c r="E401" s="15" t="s">
        <v>30</v>
      </c>
      <c r="F401" s="15">
        <v>1</v>
      </c>
      <c r="G401" s="16">
        <v>45287</v>
      </c>
      <c r="H401" s="16"/>
      <c r="I401" s="16"/>
      <c r="J401" s="16"/>
      <c r="K401" s="24">
        <v>4.7543999999999998E-3</v>
      </c>
      <c r="L401" s="15" t="s">
        <v>1484</v>
      </c>
      <c r="M401" s="24">
        <v>4.7543999999999998E-3</v>
      </c>
      <c r="N401" s="24">
        <v>4.9921200000000001E-3</v>
      </c>
    </row>
    <row r="402" spans="1:14" ht="43.2">
      <c r="A402" s="21"/>
      <c r="B402" s="13">
        <v>394</v>
      </c>
      <c r="C402" s="14" t="s">
        <v>24</v>
      </c>
      <c r="D402" s="14" t="s">
        <v>423</v>
      </c>
      <c r="E402" s="15" t="s">
        <v>30</v>
      </c>
      <c r="F402" s="15">
        <v>1</v>
      </c>
      <c r="G402" s="16">
        <v>45279</v>
      </c>
      <c r="H402" s="16"/>
      <c r="I402" s="16"/>
      <c r="J402" s="16"/>
      <c r="K402" s="24">
        <v>4.9581E-3</v>
      </c>
      <c r="L402" s="15" t="s">
        <v>1484</v>
      </c>
      <c r="M402" s="24">
        <v>4.9581E-3</v>
      </c>
      <c r="N402" s="24">
        <v>5.206006E-3</v>
      </c>
    </row>
    <row r="403" spans="1:14" ht="43.2">
      <c r="A403" s="21"/>
      <c r="B403" s="13">
        <v>395</v>
      </c>
      <c r="C403" s="14" t="s">
        <v>32</v>
      </c>
      <c r="D403" s="14" t="s">
        <v>424</v>
      </c>
      <c r="E403" s="15" t="s">
        <v>30</v>
      </c>
      <c r="F403" s="15">
        <v>1</v>
      </c>
      <c r="G403" s="16">
        <v>45209</v>
      </c>
      <c r="H403" s="16"/>
      <c r="I403" s="16"/>
      <c r="J403" s="16"/>
      <c r="K403" s="24">
        <v>5.8409999999999998E-3</v>
      </c>
      <c r="L403" s="15" t="s">
        <v>1484</v>
      </c>
      <c r="M403" s="24">
        <v>5.8409999999999998E-3</v>
      </c>
      <c r="N403" s="24">
        <v>5.8409999999999998E-3</v>
      </c>
    </row>
    <row r="404" spans="1:14" ht="43.2">
      <c r="A404" s="21"/>
      <c r="B404" s="13">
        <v>396</v>
      </c>
      <c r="C404" s="14" t="s">
        <v>24</v>
      </c>
      <c r="D404" s="14" t="s">
        <v>425</v>
      </c>
      <c r="E404" s="15" t="s">
        <v>30</v>
      </c>
      <c r="F404" s="15">
        <v>1</v>
      </c>
      <c r="G404" s="16">
        <v>45205</v>
      </c>
      <c r="H404" s="16"/>
      <c r="I404" s="16"/>
      <c r="J404" s="16"/>
      <c r="K404" s="24">
        <v>5.5342000000000004E-3</v>
      </c>
      <c r="L404" s="15" t="s">
        <v>1484</v>
      </c>
      <c r="M404" s="24">
        <v>5.5342000000000004E-3</v>
      </c>
      <c r="N404" s="24">
        <v>5.5342000000000004E-3</v>
      </c>
    </row>
    <row r="405" spans="1:14" ht="43.2">
      <c r="A405" s="21"/>
      <c r="B405" s="13">
        <v>397</v>
      </c>
      <c r="C405" s="14" t="s">
        <v>24</v>
      </c>
      <c r="D405" s="14" t="s">
        <v>426</v>
      </c>
      <c r="E405" s="15" t="s">
        <v>30</v>
      </c>
      <c r="F405" s="15">
        <v>1</v>
      </c>
      <c r="G405" s="16">
        <v>45204</v>
      </c>
      <c r="H405" s="16"/>
      <c r="I405" s="16"/>
      <c r="J405" s="16"/>
      <c r="K405" s="24">
        <v>2.5184259999999998E-3</v>
      </c>
      <c r="L405" s="15" t="s">
        <v>1484</v>
      </c>
      <c r="M405" s="24">
        <v>2.5184259999999998E-3</v>
      </c>
      <c r="N405" s="24">
        <v>2.5135999999999999E-3</v>
      </c>
    </row>
    <row r="406" spans="1:14" ht="57.6">
      <c r="A406" s="21"/>
      <c r="B406" s="13">
        <v>398</v>
      </c>
      <c r="C406" s="14" t="s">
        <v>427</v>
      </c>
      <c r="D406" s="14" t="s">
        <v>428</v>
      </c>
      <c r="E406" s="15" t="s">
        <v>30</v>
      </c>
      <c r="F406" s="15">
        <v>1</v>
      </c>
      <c r="G406" s="16">
        <v>45197</v>
      </c>
      <c r="H406" s="16"/>
      <c r="I406" s="16"/>
      <c r="J406" s="16"/>
      <c r="K406" s="24">
        <v>4.8143999999999999E-3</v>
      </c>
      <c r="L406" s="15" t="s">
        <v>1484</v>
      </c>
      <c r="M406" s="24">
        <v>4.8143999999999999E-3</v>
      </c>
      <c r="N406" s="24">
        <v>4.8143999999999999E-3</v>
      </c>
    </row>
    <row r="407" spans="1:14" ht="43.2">
      <c r="A407" s="21"/>
      <c r="B407" s="13">
        <v>399</v>
      </c>
      <c r="C407" s="14" t="s">
        <v>24</v>
      </c>
      <c r="D407" s="14" t="s">
        <v>429</v>
      </c>
      <c r="E407" s="15" t="s">
        <v>30</v>
      </c>
      <c r="F407" s="15">
        <v>1</v>
      </c>
      <c r="G407" s="16">
        <v>45197</v>
      </c>
      <c r="H407" s="16"/>
      <c r="I407" s="16"/>
      <c r="J407" s="16"/>
      <c r="K407" s="24">
        <v>4.9709000000000003E-3</v>
      </c>
      <c r="L407" s="15" t="s">
        <v>1484</v>
      </c>
      <c r="M407" s="24">
        <v>4.9709000000000003E-3</v>
      </c>
      <c r="N407" s="24">
        <v>5.219446E-3</v>
      </c>
    </row>
    <row r="408" spans="1:14" ht="43.2">
      <c r="A408" s="21"/>
      <c r="B408" s="13">
        <v>400</v>
      </c>
      <c r="C408" s="14" t="s">
        <v>24</v>
      </c>
      <c r="D408" s="14" t="s">
        <v>430</v>
      </c>
      <c r="E408" s="15" t="s">
        <v>30</v>
      </c>
      <c r="F408" s="15">
        <v>1</v>
      </c>
      <c r="G408" s="16">
        <v>45100</v>
      </c>
      <c r="H408" s="16"/>
      <c r="I408" s="16"/>
      <c r="J408" s="16"/>
      <c r="K408" s="24">
        <v>3.0798000000000002E-3</v>
      </c>
      <c r="L408" s="15" t="s">
        <v>1484</v>
      </c>
      <c r="M408" s="24">
        <v>3.0798000000000002E-3</v>
      </c>
      <c r="N408" s="24">
        <v>3.0798000000000002E-3</v>
      </c>
    </row>
    <row r="409" spans="1:14" ht="43.2">
      <c r="A409" s="21"/>
      <c r="B409" s="13">
        <v>401</v>
      </c>
      <c r="C409" s="14" t="s">
        <v>24</v>
      </c>
      <c r="D409" s="14" t="s">
        <v>431</v>
      </c>
      <c r="E409" s="15" t="s">
        <v>30</v>
      </c>
      <c r="F409" s="15">
        <v>1</v>
      </c>
      <c r="G409" s="16">
        <v>45100</v>
      </c>
      <c r="H409" s="16"/>
      <c r="I409" s="16"/>
      <c r="J409" s="16"/>
      <c r="K409" s="24">
        <v>5.8881999999999997E-3</v>
      </c>
      <c r="L409" s="15" t="s">
        <v>1484</v>
      </c>
      <c r="M409" s="24">
        <v>5.8881999999999997E-3</v>
      </c>
      <c r="N409" s="24">
        <v>5.8881999999999997E-3</v>
      </c>
    </row>
    <row r="410" spans="1:14" ht="43.2">
      <c r="A410" s="21"/>
      <c r="B410" s="13">
        <v>402</v>
      </c>
      <c r="C410" s="14" t="s">
        <v>24</v>
      </c>
      <c r="D410" s="14" t="s">
        <v>432</v>
      </c>
      <c r="E410" s="15" t="s">
        <v>30</v>
      </c>
      <c r="F410" s="15">
        <v>1</v>
      </c>
      <c r="G410" s="16">
        <v>45014</v>
      </c>
      <c r="H410" s="16"/>
      <c r="I410" s="16"/>
      <c r="J410" s="16"/>
      <c r="K410" s="24">
        <v>2.6250000000000002E-3</v>
      </c>
      <c r="L410" s="15" t="s">
        <v>1484</v>
      </c>
      <c r="M410" s="24">
        <v>2.6250000000000002E-3</v>
      </c>
      <c r="N410" s="24">
        <v>2.6250000000000002E-3</v>
      </c>
    </row>
    <row r="411" spans="1:14" ht="43.2">
      <c r="A411" s="21"/>
      <c r="B411" s="13">
        <v>403</v>
      </c>
      <c r="C411" s="14" t="s">
        <v>24</v>
      </c>
      <c r="D411" s="14" t="s">
        <v>433</v>
      </c>
      <c r="E411" s="15" t="s">
        <v>30</v>
      </c>
      <c r="F411" s="15">
        <v>1</v>
      </c>
      <c r="G411" s="16">
        <v>45014</v>
      </c>
      <c r="H411" s="16"/>
      <c r="I411" s="16"/>
      <c r="J411" s="16"/>
      <c r="K411" s="24">
        <v>4.9299979999999997E-3</v>
      </c>
      <c r="L411" s="15" t="s">
        <v>1484</v>
      </c>
      <c r="M411" s="24">
        <v>4.9299979999999997E-3</v>
      </c>
      <c r="N411" s="24">
        <v>4.9299979999999997E-3</v>
      </c>
    </row>
    <row r="412" spans="1:14" ht="28.8">
      <c r="A412" s="21"/>
      <c r="B412" s="13">
        <v>404</v>
      </c>
      <c r="C412" s="14" t="s">
        <v>32</v>
      </c>
      <c r="D412" s="14" t="s">
        <v>434</v>
      </c>
      <c r="E412" s="15" t="s">
        <v>30</v>
      </c>
      <c r="F412" s="15">
        <v>1</v>
      </c>
      <c r="G412" s="16">
        <v>45013</v>
      </c>
      <c r="H412" s="16"/>
      <c r="I412" s="16"/>
      <c r="J412" s="16"/>
      <c r="K412" s="24">
        <v>5.7819999999999998E-3</v>
      </c>
      <c r="L412" s="15" t="s">
        <v>1484</v>
      </c>
      <c r="M412" s="24">
        <v>5.7819999999999998E-3</v>
      </c>
      <c r="N412" s="24">
        <v>5.7819999999999998E-3</v>
      </c>
    </row>
    <row r="413" spans="1:14" ht="28.8">
      <c r="A413" s="21"/>
      <c r="B413" s="13">
        <v>405</v>
      </c>
      <c r="C413" s="14" t="s">
        <v>32</v>
      </c>
      <c r="D413" s="14" t="s">
        <v>435</v>
      </c>
      <c r="E413" s="15" t="s">
        <v>30</v>
      </c>
      <c r="F413" s="15">
        <v>1</v>
      </c>
      <c r="G413" s="16">
        <v>44932</v>
      </c>
      <c r="H413" s="16"/>
      <c r="I413" s="16"/>
      <c r="J413" s="16"/>
      <c r="K413" s="24">
        <v>4.13E-3</v>
      </c>
      <c r="L413" s="15" t="s">
        <v>1484</v>
      </c>
      <c r="M413" s="24">
        <v>4.13E-3</v>
      </c>
      <c r="N413" s="24">
        <v>4.13E-3</v>
      </c>
    </row>
    <row r="414" spans="1:14" ht="28.8">
      <c r="A414" s="21"/>
      <c r="B414" s="13">
        <v>406</v>
      </c>
      <c r="C414" s="14" t="s">
        <v>32</v>
      </c>
      <c r="D414" s="14" t="s">
        <v>436</v>
      </c>
      <c r="E414" s="15" t="s">
        <v>30</v>
      </c>
      <c r="F414" s="15">
        <v>1</v>
      </c>
      <c r="G414" s="16">
        <v>44904</v>
      </c>
      <c r="H414" s="16"/>
      <c r="I414" s="16"/>
      <c r="J414" s="16"/>
      <c r="K414" s="24">
        <v>5.8516200000000001E-3</v>
      </c>
      <c r="L414" s="15" t="s">
        <v>1484</v>
      </c>
      <c r="M414" s="24">
        <v>5.8516200000000001E-3</v>
      </c>
      <c r="N414" s="24">
        <v>5.8516200000000001E-3</v>
      </c>
    </row>
    <row r="415" spans="1:14" ht="43.2">
      <c r="A415" s="21"/>
      <c r="B415" s="13">
        <v>407</v>
      </c>
      <c r="C415" s="14" t="s">
        <v>24</v>
      </c>
      <c r="D415" s="14" t="s">
        <v>437</v>
      </c>
      <c r="E415" s="15" t="s">
        <v>30</v>
      </c>
      <c r="F415" s="15">
        <v>1</v>
      </c>
      <c r="G415" s="16">
        <v>44894</v>
      </c>
      <c r="H415" s="16"/>
      <c r="I415" s="16"/>
      <c r="J415" s="16"/>
      <c r="K415" s="24">
        <v>3.3007199999999996E-3</v>
      </c>
      <c r="L415" s="15" t="s">
        <v>1484</v>
      </c>
      <c r="M415" s="24">
        <v>3.3007199999999996E-3</v>
      </c>
      <c r="N415" s="24">
        <v>3.3007199999999996E-3</v>
      </c>
    </row>
    <row r="416" spans="1:14" ht="43.2">
      <c r="A416" s="21"/>
      <c r="B416" s="13">
        <v>408</v>
      </c>
      <c r="C416" s="14" t="s">
        <v>24</v>
      </c>
      <c r="D416" s="14" t="s">
        <v>438</v>
      </c>
      <c r="E416" s="15" t="s">
        <v>30</v>
      </c>
      <c r="F416" s="15">
        <v>1</v>
      </c>
      <c r="G416" s="16">
        <v>44890</v>
      </c>
      <c r="H416" s="16"/>
      <c r="I416" s="16"/>
      <c r="J416" s="16"/>
      <c r="K416" s="24">
        <v>3.80314E-3</v>
      </c>
      <c r="L416" s="15" t="s">
        <v>1484</v>
      </c>
      <c r="M416" s="24">
        <v>3.80314E-3</v>
      </c>
      <c r="N416" s="24">
        <v>3.80314E-3</v>
      </c>
    </row>
    <row r="417" spans="1:14" ht="43.2">
      <c r="A417" s="21"/>
      <c r="B417" s="13">
        <v>409</v>
      </c>
      <c r="C417" s="14" t="s">
        <v>24</v>
      </c>
      <c r="D417" s="14" t="s">
        <v>439</v>
      </c>
      <c r="E417" s="15" t="s">
        <v>30</v>
      </c>
      <c r="F417" s="15">
        <v>1</v>
      </c>
      <c r="G417" s="16">
        <v>44887</v>
      </c>
      <c r="H417" s="16"/>
      <c r="I417" s="16"/>
      <c r="J417" s="16">
        <v>44876</v>
      </c>
      <c r="K417" s="24">
        <v>4.1250000000000002E-3</v>
      </c>
      <c r="L417" s="15" t="s">
        <v>1484</v>
      </c>
      <c r="M417" s="24">
        <v>4.1250000000000002E-3</v>
      </c>
      <c r="N417" s="24">
        <v>4.1250000000000002E-3</v>
      </c>
    </row>
    <row r="418" spans="1:14" ht="43.2">
      <c r="A418" s="21"/>
      <c r="B418" s="13">
        <v>410</v>
      </c>
      <c r="C418" s="14" t="s">
        <v>24</v>
      </c>
      <c r="D418" s="14" t="s">
        <v>440</v>
      </c>
      <c r="E418" s="15" t="s">
        <v>30</v>
      </c>
      <c r="F418" s="15">
        <v>1</v>
      </c>
      <c r="G418" s="16">
        <v>44728</v>
      </c>
      <c r="H418" s="16"/>
      <c r="I418" s="16"/>
      <c r="J418" s="16">
        <v>44694</v>
      </c>
      <c r="K418" s="24">
        <v>5.2834500000000003E-3</v>
      </c>
      <c r="L418" s="15" t="s">
        <v>1484</v>
      </c>
      <c r="M418" s="24">
        <v>5.2834500000000003E-3</v>
      </c>
      <c r="N418" s="24">
        <v>5.2834500000000003E-3</v>
      </c>
    </row>
    <row r="419" spans="1:14" ht="43.2">
      <c r="A419" s="21"/>
      <c r="B419" s="13">
        <v>411</v>
      </c>
      <c r="C419" s="14" t="s">
        <v>24</v>
      </c>
      <c r="D419" s="14" t="s">
        <v>441</v>
      </c>
      <c r="E419" s="15" t="s">
        <v>30</v>
      </c>
      <c r="F419" s="15">
        <v>1</v>
      </c>
      <c r="G419" s="16">
        <v>44718</v>
      </c>
      <c r="H419" s="16"/>
      <c r="I419" s="16"/>
      <c r="J419" s="16">
        <v>44694</v>
      </c>
      <c r="K419" s="24">
        <v>3.5388199999999998E-3</v>
      </c>
      <c r="L419" s="15" t="s">
        <v>1484</v>
      </c>
      <c r="M419" s="24">
        <v>3.5388199999999998E-3</v>
      </c>
      <c r="N419" s="24">
        <v>3.5388199999999998E-3</v>
      </c>
    </row>
    <row r="420" spans="1:14" ht="43.2">
      <c r="A420" s="21"/>
      <c r="B420" s="13">
        <v>412</v>
      </c>
      <c r="C420" s="14" t="s">
        <v>24</v>
      </c>
      <c r="D420" s="14" t="s">
        <v>442</v>
      </c>
      <c r="E420" s="15" t="s">
        <v>30</v>
      </c>
      <c r="F420" s="15">
        <v>1</v>
      </c>
      <c r="G420" s="16">
        <v>44718</v>
      </c>
      <c r="H420" s="16"/>
      <c r="I420" s="16"/>
      <c r="J420" s="16">
        <v>44466</v>
      </c>
      <c r="K420" s="24">
        <v>1.199E-3</v>
      </c>
      <c r="L420" s="15" t="s">
        <v>1484</v>
      </c>
      <c r="M420" s="24">
        <v>1.199E-3</v>
      </c>
      <c r="N420" s="24">
        <v>1.199E-3</v>
      </c>
    </row>
    <row r="421" spans="1:14" ht="43.2">
      <c r="A421" s="21"/>
      <c r="B421" s="13">
        <v>413</v>
      </c>
      <c r="C421" s="14" t="s">
        <v>24</v>
      </c>
      <c r="D421" s="14" t="s">
        <v>443</v>
      </c>
      <c r="E421" s="15" t="s">
        <v>30</v>
      </c>
      <c r="F421" s="15">
        <v>1</v>
      </c>
      <c r="G421" s="16">
        <v>44636</v>
      </c>
      <c r="H421" s="16">
        <v>44578</v>
      </c>
      <c r="I421" s="16"/>
      <c r="J421" s="16">
        <v>44604</v>
      </c>
      <c r="K421" s="24">
        <v>1.5671999999999999E-3</v>
      </c>
      <c r="L421" s="15" t="s">
        <v>1484</v>
      </c>
      <c r="M421" s="24">
        <v>1.5671999999999999E-3</v>
      </c>
      <c r="N421" s="24">
        <v>1.5671999999999999E-3</v>
      </c>
    </row>
    <row r="422" spans="1:14" ht="43.2">
      <c r="A422" s="21"/>
      <c r="B422" s="13">
        <v>414</v>
      </c>
      <c r="C422" s="14" t="s">
        <v>24</v>
      </c>
      <c r="D422" s="14" t="s">
        <v>444</v>
      </c>
      <c r="E422" s="15" t="s">
        <v>30</v>
      </c>
      <c r="F422" s="15">
        <v>1</v>
      </c>
      <c r="G422" s="16">
        <v>44636</v>
      </c>
      <c r="H422" s="16">
        <v>44579</v>
      </c>
      <c r="I422" s="16"/>
      <c r="J422" s="16">
        <v>44582</v>
      </c>
      <c r="K422" s="24">
        <v>2.4524999999999998E-3</v>
      </c>
      <c r="L422" s="15" t="s">
        <v>1484</v>
      </c>
      <c r="M422" s="24">
        <v>2.4524999999999998E-3</v>
      </c>
      <c r="N422" s="24">
        <v>2.4524999999999998E-3</v>
      </c>
    </row>
    <row r="423" spans="1:14" ht="43.2">
      <c r="A423" s="21"/>
      <c r="B423" s="13">
        <v>415</v>
      </c>
      <c r="C423" s="14" t="s">
        <v>24</v>
      </c>
      <c r="D423" s="14" t="s">
        <v>445</v>
      </c>
      <c r="E423" s="15" t="s">
        <v>30</v>
      </c>
      <c r="F423" s="15">
        <v>1</v>
      </c>
      <c r="G423" s="16">
        <v>44103</v>
      </c>
      <c r="H423" s="16">
        <v>44049</v>
      </c>
      <c r="I423" s="16">
        <f>H423+45</f>
        <v>44094</v>
      </c>
      <c r="J423" s="16">
        <v>44053</v>
      </c>
      <c r="K423" s="24">
        <v>2.6059959999999997E-3</v>
      </c>
      <c r="L423" s="15" t="s">
        <v>1484</v>
      </c>
      <c r="M423" s="24">
        <v>2.6059959999999997E-3</v>
      </c>
      <c r="N423" s="24">
        <v>2.605998E-3</v>
      </c>
    </row>
    <row r="424" spans="1:14" ht="43.2">
      <c r="A424" s="21"/>
      <c r="B424" s="13">
        <v>416</v>
      </c>
      <c r="C424" s="14" t="s">
        <v>24</v>
      </c>
      <c r="D424" s="14" t="s">
        <v>446</v>
      </c>
      <c r="E424" s="15" t="s">
        <v>30</v>
      </c>
      <c r="F424" s="15">
        <v>1</v>
      </c>
      <c r="G424" s="16">
        <v>44025</v>
      </c>
      <c r="H424" s="16">
        <v>43932</v>
      </c>
      <c r="I424" s="16">
        <f>H424+45</f>
        <v>43977</v>
      </c>
      <c r="J424" s="16">
        <v>43934</v>
      </c>
      <c r="K424" s="24">
        <v>5.7819999999999998E-3</v>
      </c>
      <c r="L424" s="15" t="s">
        <v>1484</v>
      </c>
      <c r="M424" s="24">
        <v>5.7819999999999998E-3</v>
      </c>
      <c r="N424" s="24">
        <v>5.7819999999999998E-3</v>
      </c>
    </row>
    <row r="425" spans="1:14" ht="43.2">
      <c r="A425" s="21"/>
      <c r="B425" s="13">
        <v>417</v>
      </c>
      <c r="C425" s="14" t="s">
        <v>24</v>
      </c>
      <c r="D425" s="14" t="s">
        <v>447</v>
      </c>
      <c r="E425" s="15" t="s">
        <v>30</v>
      </c>
      <c r="F425" s="15">
        <v>1</v>
      </c>
      <c r="G425" s="16">
        <v>43796</v>
      </c>
      <c r="H425" s="16">
        <v>43584</v>
      </c>
      <c r="I425" s="16">
        <f>H425+45</f>
        <v>43629</v>
      </c>
      <c r="J425" s="16">
        <v>43586</v>
      </c>
      <c r="K425" s="24">
        <v>2.8909999999999999E-3</v>
      </c>
      <c r="L425" s="15" t="s">
        <v>1484</v>
      </c>
      <c r="M425" s="24">
        <v>2.8909999999999999E-3</v>
      </c>
      <c r="N425" s="24">
        <v>2.8909999999999999E-3</v>
      </c>
    </row>
    <row r="426" spans="1:14" ht="43.2">
      <c r="A426" s="21"/>
      <c r="B426" s="13">
        <v>418</v>
      </c>
      <c r="C426" s="14" t="s">
        <v>24</v>
      </c>
      <c r="D426" s="14" t="s">
        <v>448</v>
      </c>
      <c r="E426" s="15" t="s">
        <v>30</v>
      </c>
      <c r="F426" s="15">
        <v>1</v>
      </c>
      <c r="G426" s="16"/>
      <c r="H426" s="16">
        <v>43797</v>
      </c>
      <c r="I426" s="16"/>
      <c r="J426" s="16">
        <v>43797</v>
      </c>
      <c r="K426" s="24">
        <v>2.193132E-3</v>
      </c>
      <c r="L426" s="15" t="s">
        <v>1484</v>
      </c>
      <c r="M426" s="24">
        <v>2.193132E-3</v>
      </c>
      <c r="N426" s="24">
        <v>2.1931400000000001E-3</v>
      </c>
    </row>
    <row r="427" spans="1:14" ht="43.2">
      <c r="A427" s="21"/>
      <c r="B427" s="13">
        <v>419</v>
      </c>
      <c r="C427" s="14" t="s">
        <v>24</v>
      </c>
      <c r="D427" s="14" t="s">
        <v>449</v>
      </c>
      <c r="E427" s="15" t="s">
        <v>30</v>
      </c>
      <c r="F427" s="15">
        <v>1</v>
      </c>
      <c r="G427" s="16"/>
      <c r="H427" s="16">
        <v>43794</v>
      </c>
      <c r="I427" s="16">
        <f>H427+45</f>
        <v>43839</v>
      </c>
      <c r="J427" s="16">
        <v>43796</v>
      </c>
      <c r="K427" s="24">
        <v>2.9323000000000001E-3</v>
      </c>
      <c r="L427" s="15" t="s">
        <v>1484</v>
      </c>
      <c r="M427" s="24">
        <v>2.9323000000000001E-3</v>
      </c>
      <c r="N427" s="24">
        <v>2.9323000000000001E-3</v>
      </c>
    </row>
    <row r="428" spans="1:14" ht="43.2">
      <c r="A428" s="21"/>
      <c r="B428" s="13">
        <v>420</v>
      </c>
      <c r="C428" s="14" t="s">
        <v>24</v>
      </c>
      <c r="D428" s="14" t="s">
        <v>450</v>
      </c>
      <c r="E428" s="15" t="s">
        <v>30</v>
      </c>
      <c r="F428" s="15">
        <v>1</v>
      </c>
      <c r="G428" s="16"/>
      <c r="H428" s="16">
        <v>43794</v>
      </c>
      <c r="I428" s="16">
        <f>H428+45</f>
        <v>43839</v>
      </c>
      <c r="J428" s="16">
        <v>43799</v>
      </c>
      <c r="K428" s="24">
        <v>1.7171979999999999E-3</v>
      </c>
      <c r="L428" s="15" t="s">
        <v>1484</v>
      </c>
      <c r="M428" s="24">
        <v>1.7171979999999999E-3</v>
      </c>
      <c r="N428" s="24">
        <v>1.7171959999999998E-3</v>
      </c>
    </row>
    <row r="429" spans="1:14" ht="43.2">
      <c r="A429" s="21"/>
      <c r="B429" s="13">
        <v>421</v>
      </c>
      <c r="C429" s="14" t="s">
        <v>24</v>
      </c>
      <c r="D429" s="14" t="s">
        <v>451</v>
      </c>
      <c r="E429" s="15" t="s">
        <v>30</v>
      </c>
      <c r="F429" s="15">
        <v>1</v>
      </c>
      <c r="G429" s="16"/>
      <c r="H429" s="16">
        <v>43795</v>
      </c>
      <c r="I429" s="16">
        <f>H429+45</f>
        <v>43840</v>
      </c>
      <c r="J429" s="16">
        <v>43827</v>
      </c>
      <c r="K429" s="24">
        <v>2.8904099999999999E-3</v>
      </c>
      <c r="L429" s="15" t="s">
        <v>1484</v>
      </c>
      <c r="M429" s="24">
        <v>2.8904099999999999E-3</v>
      </c>
      <c r="N429" s="24">
        <v>2.8904099999999999E-3</v>
      </c>
    </row>
    <row r="430" spans="1:14" ht="43.2">
      <c r="A430" s="21"/>
      <c r="B430" s="13">
        <v>422</v>
      </c>
      <c r="C430" s="14" t="s">
        <v>32</v>
      </c>
      <c r="D430" s="14" t="s">
        <v>452</v>
      </c>
      <c r="E430" s="15" t="s">
        <v>30</v>
      </c>
      <c r="F430" s="15">
        <v>1</v>
      </c>
      <c r="G430" s="16"/>
      <c r="H430" s="16">
        <v>43669</v>
      </c>
      <c r="I430" s="16"/>
      <c r="J430" s="16">
        <v>43673</v>
      </c>
      <c r="K430" s="24">
        <v>2.4131000000000001E-3</v>
      </c>
      <c r="L430" s="15" t="s">
        <v>1484</v>
      </c>
      <c r="M430" s="24">
        <v>2.4131000000000001E-3</v>
      </c>
      <c r="N430" s="24">
        <v>2.4131000000000001E-3</v>
      </c>
    </row>
    <row r="431" spans="1:14" ht="43.2">
      <c r="A431" s="21"/>
      <c r="B431" s="13">
        <v>423</v>
      </c>
      <c r="C431" s="14" t="s">
        <v>24</v>
      </c>
      <c r="D431" s="14" t="s">
        <v>453</v>
      </c>
      <c r="E431" s="15" t="s">
        <v>30</v>
      </c>
      <c r="F431" s="15">
        <v>1</v>
      </c>
      <c r="G431" s="16"/>
      <c r="H431" s="15"/>
      <c r="I431" s="16"/>
      <c r="J431" s="16"/>
      <c r="K431" s="24">
        <v>2.8084E-3</v>
      </c>
      <c r="L431" s="15" t="s">
        <v>1484</v>
      </c>
      <c r="M431" s="24">
        <v>2.8084E-3</v>
      </c>
      <c r="N431" s="24">
        <v>2.8084E-3</v>
      </c>
    </row>
    <row r="432" spans="1:14" ht="57.6">
      <c r="A432" s="21"/>
      <c r="B432" s="13">
        <v>424</v>
      </c>
      <c r="C432" s="14" t="s">
        <v>24</v>
      </c>
      <c r="D432" s="14" t="s">
        <v>454</v>
      </c>
      <c r="E432" s="15" t="s">
        <v>30</v>
      </c>
      <c r="F432" s="15">
        <v>1</v>
      </c>
      <c r="G432" s="16"/>
      <c r="H432" s="15"/>
      <c r="I432" s="16"/>
      <c r="J432" s="16"/>
      <c r="K432" s="24">
        <v>4.1476999999999998E-3</v>
      </c>
      <c r="L432" s="15" t="s">
        <v>1484</v>
      </c>
      <c r="M432" s="24">
        <v>4.1476999999999998E-3</v>
      </c>
      <c r="N432" s="24">
        <v>4.1476999999999998E-3</v>
      </c>
    </row>
    <row r="433" spans="1:14" ht="43.2">
      <c r="A433" s="21"/>
      <c r="B433" s="13">
        <v>425</v>
      </c>
      <c r="C433" s="14" t="s">
        <v>24</v>
      </c>
      <c r="D433" s="14" t="s">
        <v>455</v>
      </c>
      <c r="E433" s="15" t="s">
        <v>30</v>
      </c>
      <c r="F433" s="15">
        <v>1</v>
      </c>
      <c r="G433" s="16"/>
      <c r="H433" s="15"/>
      <c r="I433" s="16"/>
      <c r="J433" s="16"/>
      <c r="K433" s="24">
        <v>2.2499999999999998E-3</v>
      </c>
      <c r="L433" s="15" t="s">
        <v>1484</v>
      </c>
      <c r="M433" s="24">
        <v>2.2499999999999998E-3</v>
      </c>
      <c r="N433" s="24">
        <v>2.3625E-3</v>
      </c>
    </row>
    <row r="434" spans="1:14">
      <c r="B434" s="13"/>
      <c r="C434" s="14"/>
      <c r="D434" s="14"/>
      <c r="E434" s="15"/>
      <c r="F434" s="15"/>
      <c r="G434" s="16"/>
      <c r="H434" s="15"/>
      <c r="I434" s="15"/>
      <c r="J434" s="15"/>
      <c r="K434" s="17"/>
      <c r="L434" s="15"/>
      <c r="M434" s="19"/>
      <c r="N434" s="22"/>
    </row>
    <row r="435" spans="1:14" ht="43.2">
      <c r="A435" s="1">
        <v>1</v>
      </c>
      <c r="B435" s="13">
        <v>426</v>
      </c>
      <c r="C435" s="14" t="s">
        <v>457</v>
      </c>
      <c r="D435" s="14" t="s">
        <v>469</v>
      </c>
      <c r="E435" s="15" t="s">
        <v>26</v>
      </c>
      <c r="F435" s="15">
        <v>3</v>
      </c>
      <c r="G435" s="16" t="s">
        <v>1064</v>
      </c>
      <c r="H435" s="15"/>
      <c r="I435" s="15"/>
      <c r="J435" s="15"/>
      <c r="K435" s="24">
        <v>3.0417332000000002E-2</v>
      </c>
      <c r="L435" s="15" t="s">
        <v>1484</v>
      </c>
      <c r="M435" s="24">
        <v>3.0417332000000002E-2</v>
      </c>
      <c r="N435" s="22"/>
    </row>
    <row r="436" spans="1:14" ht="28.8">
      <c r="B436" s="13">
        <v>427</v>
      </c>
      <c r="C436" s="14" t="s">
        <v>457</v>
      </c>
      <c r="D436" s="14" t="s">
        <v>470</v>
      </c>
      <c r="E436" s="15" t="s">
        <v>26</v>
      </c>
      <c r="F436" s="15">
        <v>3</v>
      </c>
      <c r="G436" s="16" t="s">
        <v>1065</v>
      </c>
      <c r="H436" s="15"/>
      <c r="I436" s="15"/>
      <c r="J436" s="15"/>
      <c r="K436" s="24">
        <v>3.4868999999999997E-2</v>
      </c>
      <c r="L436" s="15" t="s">
        <v>1484</v>
      </c>
      <c r="M436" s="24">
        <v>3.4868999999999997E-2</v>
      </c>
      <c r="N436" s="22"/>
    </row>
    <row r="437" spans="1:14" ht="28.8">
      <c r="B437" s="13">
        <v>428</v>
      </c>
      <c r="C437" s="14" t="s">
        <v>457</v>
      </c>
      <c r="D437" s="14" t="s">
        <v>471</v>
      </c>
      <c r="E437" s="15" t="s">
        <v>26</v>
      </c>
      <c r="F437" s="15">
        <v>3</v>
      </c>
      <c r="G437" s="16" t="s">
        <v>1065</v>
      </c>
      <c r="H437" s="15"/>
      <c r="I437" s="15"/>
      <c r="J437" s="15"/>
      <c r="K437" s="24">
        <v>1.1232656000000001E-2</v>
      </c>
      <c r="L437" s="15" t="s">
        <v>1484</v>
      </c>
      <c r="M437" s="24">
        <v>1.1232656000000001E-2</v>
      </c>
      <c r="N437" s="22"/>
    </row>
    <row r="438" spans="1:14" ht="43.2">
      <c r="B438" s="13">
        <v>429</v>
      </c>
      <c r="C438" s="14" t="s">
        <v>457</v>
      </c>
      <c r="D438" s="14" t="s">
        <v>472</v>
      </c>
      <c r="E438" s="15" t="s">
        <v>26</v>
      </c>
      <c r="F438" s="15">
        <v>3</v>
      </c>
      <c r="G438" s="16" t="s">
        <v>1066</v>
      </c>
      <c r="H438" s="15"/>
      <c r="I438" s="15"/>
      <c r="J438" s="15"/>
      <c r="K438" s="24">
        <v>3.3739975999999998E-2</v>
      </c>
      <c r="L438" s="15" t="s">
        <v>1484</v>
      </c>
      <c r="M438" s="24">
        <v>3.3739975999999998E-2</v>
      </c>
      <c r="N438" s="22"/>
    </row>
    <row r="439" spans="1:14" ht="28.8">
      <c r="B439" s="13">
        <v>430</v>
      </c>
      <c r="C439" s="14" t="s">
        <v>457</v>
      </c>
      <c r="D439" s="14" t="s">
        <v>473</v>
      </c>
      <c r="E439" s="15" t="s">
        <v>30</v>
      </c>
      <c r="F439" s="15">
        <v>1</v>
      </c>
      <c r="G439" s="16" t="s">
        <v>1066</v>
      </c>
      <c r="H439" s="15"/>
      <c r="I439" s="15"/>
      <c r="J439" s="15"/>
      <c r="K439" s="24">
        <v>2.0635839999999998E-3</v>
      </c>
      <c r="L439" s="15" t="s">
        <v>1484</v>
      </c>
      <c r="M439" s="24">
        <v>2.0635839999999998E-3</v>
      </c>
      <c r="N439" s="22"/>
    </row>
    <row r="440" spans="1:14" ht="43.2">
      <c r="B440" s="13">
        <v>431</v>
      </c>
      <c r="C440" s="14" t="s">
        <v>457</v>
      </c>
      <c r="D440" s="14" t="s">
        <v>474</v>
      </c>
      <c r="E440" s="15" t="s">
        <v>26</v>
      </c>
      <c r="F440" s="15">
        <v>3</v>
      </c>
      <c r="G440" s="16" t="s">
        <v>1067</v>
      </c>
      <c r="H440" s="15"/>
      <c r="I440" s="15"/>
      <c r="J440" s="15"/>
      <c r="K440" s="24">
        <v>3.3739975999999998E-2</v>
      </c>
      <c r="L440" s="15" t="s">
        <v>1484</v>
      </c>
      <c r="M440" s="24">
        <v>3.3739975999999998E-2</v>
      </c>
      <c r="N440" s="22"/>
    </row>
    <row r="441" spans="1:14" ht="28.8">
      <c r="B441" s="13">
        <v>432</v>
      </c>
      <c r="C441" s="14" t="s">
        <v>458</v>
      </c>
      <c r="D441" s="14" t="s">
        <v>475</v>
      </c>
      <c r="E441" s="15" t="s">
        <v>30</v>
      </c>
      <c r="F441" s="15">
        <v>1</v>
      </c>
      <c r="G441" s="16" t="s">
        <v>1067</v>
      </c>
      <c r="H441" s="15"/>
      <c r="I441" s="15"/>
      <c r="J441" s="15"/>
      <c r="K441" s="24">
        <v>8.4960000000000001E-3</v>
      </c>
      <c r="L441" s="15" t="s">
        <v>1484</v>
      </c>
      <c r="M441" s="24">
        <v>8.4960000000000001E-3</v>
      </c>
      <c r="N441" s="22"/>
    </row>
    <row r="442" spans="1:14" ht="28.8">
      <c r="B442" s="13">
        <v>433</v>
      </c>
      <c r="C442" s="14" t="s">
        <v>457</v>
      </c>
      <c r="D442" s="14" t="s">
        <v>476</v>
      </c>
      <c r="E442" s="15" t="s">
        <v>26</v>
      </c>
      <c r="F442" s="15">
        <v>3</v>
      </c>
      <c r="G442" s="16" t="s">
        <v>1068</v>
      </c>
      <c r="H442" s="15"/>
      <c r="I442" s="15"/>
      <c r="J442" s="15"/>
      <c r="K442" s="24">
        <v>3.2532600000000002E-2</v>
      </c>
      <c r="L442" s="15" t="s">
        <v>1484</v>
      </c>
      <c r="M442" s="24">
        <v>3.2532600000000002E-2</v>
      </c>
      <c r="N442" s="22"/>
    </row>
    <row r="443" spans="1:14" ht="43.2">
      <c r="B443" s="13">
        <v>434</v>
      </c>
      <c r="C443" s="14" t="s">
        <v>459</v>
      </c>
      <c r="D443" s="14" t="s">
        <v>477</v>
      </c>
      <c r="E443" s="15" t="s">
        <v>30</v>
      </c>
      <c r="F443" s="15">
        <v>1</v>
      </c>
      <c r="G443" s="16" t="s">
        <v>1069</v>
      </c>
      <c r="H443" s="15"/>
      <c r="I443" s="15"/>
      <c r="J443" s="15"/>
      <c r="K443" s="24">
        <v>0</v>
      </c>
      <c r="L443" s="15" t="s">
        <v>1484</v>
      </c>
      <c r="M443" s="24">
        <v>0</v>
      </c>
      <c r="N443" s="22"/>
    </row>
    <row r="444" spans="1:14" ht="28.8">
      <c r="B444" s="13">
        <v>435</v>
      </c>
      <c r="C444" s="14" t="s">
        <v>460</v>
      </c>
      <c r="D444" s="14" t="s">
        <v>478</v>
      </c>
      <c r="E444" s="15" t="s">
        <v>26</v>
      </c>
      <c r="F444" s="15">
        <v>3</v>
      </c>
      <c r="G444" s="16" t="s">
        <v>1070</v>
      </c>
      <c r="H444" s="15"/>
      <c r="I444" s="15"/>
      <c r="J444" s="15"/>
      <c r="K444" s="24">
        <v>3.5015909999999997E-2</v>
      </c>
      <c r="L444" s="15" t="s">
        <v>1484</v>
      </c>
      <c r="M444" s="24">
        <v>3.5015909999999997E-2</v>
      </c>
      <c r="N444" s="22"/>
    </row>
    <row r="445" spans="1:14" ht="28.8">
      <c r="B445" s="13">
        <v>436</v>
      </c>
      <c r="C445" s="14" t="s">
        <v>460</v>
      </c>
      <c r="D445" s="14" t="s">
        <v>479</v>
      </c>
      <c r="E445" s="15" t="s">
        <v>26</v>
      </c>
      <c r="F445" s="15">
        <v>3</v>
      </c>
      <c r="G445" s="16" t="s">
        <v>1071</v>
      </c>
      <c r="H445" s="15"/>
      <c r="I445" s="15"/>
      <c r="J445" s="15"/>
      <c r="K445" s="24">
        <v>3.3772544000000002E-2</v>
      </c>
      <c r="L445" s="15" t="s">
        <v>1484</v>
      </c>
      <c r="M445" s="24">
        <v>3.3772544000000002E-2</v>
      </c>
      <c r="N445" s="22"/>
    </row>
    <row r="446" spans="1:14" ht="43.2">
      <c r="B446" s="13">
        <v>437</v>
      </c>
      <c r="C446" s="14" t="s">
        <v>460</v>
      </c>
      <c r="D446" s="14" t="s">
        <v>480</v>
      </c>
      <c r="E446" s="15" t="s">
        <v>26</v>
      </c>
      <c r="F446" s="15">
        <v>3</v>
      </c>
      <c r="G446" s="16" t="s">
        <v>1072</v>
      </c>
      <c r="H446" s="15"/>
      <c r="I446" s="15"/>
      <c r="J446" s="15"/>
      <c r="K446" s="24">
        <v>2.3546545999999998E-2</v>
      </c>
      <c r="L446" s="15" t="s">
        <v>1484</v>
      </c>
      <c r="M446" s="24">
        <v>2.3546545999999998E-2</v>
      </c>
      <c r="N446" s="22"/>
    </row>
    <row r="447" spans="1:14" ht="28.8">
      <c r="B447" s="13">
        <v>438</v>
      </c>
      <c r="C447" s="14" t="s">
        <v>460</v>
      </c>
      <c r="D447" s="14" t="s">
        <v>481</v>
      </c>
      <c r="E447" s="15" t="s">
        <v>26</v>
      </c>
      <c r="F447" s="15">
        <v>3</v>
      </c>
      <c r="G447" s="16" t="s">
        <v>1072</v>
      </c>
      <c r="H447" s="15"/>
      <c r="I447" s="15"/>
      <c r="J447" s="15"/>
      <c r="K447" s="24">
        <v>5.8319139999999997E-3</v>
      </c>
      <c r="L447" s="15" t="s">
        <v>1484</v>
      </c>
      <c r="M447" s="24">
        <v>5.8319139999999997E-3</v>
      </c>
      <c r="N447" s="22"/>
    </row>
    <row r="448" spans="1:14" ht="28.8">
      <c r="B448" s="13">
        <v>439</v>
      </c>
      <c r="C448" s="14" t="s">
        <v>457</v>
      </c>
      <c r="D448" s="14" t="s">
        <v>482</v>
      </c>
      <c r="E448" s="15" t="s">
        <v>26</v>
      </c>
      <c r="F448" s="15">
        <v>3</v>
      </c>
      <c r="G448" s="16" t="s">
        <v>1072</v>
      </c>
      <c r="H448" s="15"/>
      <c r="I448" s="15"/>
      <c r="J448" s="15"/>
      <c r="K448" s="24">
        <v>2.2317222000000001E-2</v>
      </c>
      <c r="L448" s="15" t="s">
        <v>1484</v>
      </c>
      <c r="M448" s="24">
        <v>2.2317222000000001E-2</v>
      </c>
      <c r="N448" s="22"/>
    </row>
    <row r="449" spans="2:14" ht="28.8">
      <c r="B449" s="13">
        <v>440</v>
      </c>
      <c r="C449" s="14" t="s">
        <v>457</v>
      </c>
      <c r="D449" s="14" t="s">
        <v>483</v>
      </c>
      <c r="E449" s="15" t="s">
        <v>30</v>
      </c>
      <c r="F449" s="15">
        <v>1</v>
      </c>
      <c r="G449" s="16" t="s">
        <v>1073</v>
      </c>
      <c r="H449" s="15"/>
      <c r="I449" s="15"/>
      <c r="J449" s="15"/>
      <c r="K449" s="24">
        <v>2.269376E-3</v>
      </c>
      <c r="L449" s="15" t="s">
        <v>1484</v>
      </c>
      <c r="M449" s="24">
        <v>2.269376E-3</v>
      </c>
      <c r="N449" s="22"/>
    </row>
    <row r="450" spans="2:14" ht="28.8">
      <c r="B450" s="13">
        <v>441</v>
      </c>
      <c r="C450" s="14" t="s">
        <v>457</v>
      </c>
      <c r="D450" s="14" t="s">
        <v>484</v>
      </c>
      <c r="E450" s="15" t="s">
        <v>30</v>
      </c>
      <c r="F450" s="15">
        <v>1</v>
      </c>
      <c r="G450" s="16" t="s">
        <v>1073</v>
      </c>
      <c r="H450" s="15"/>
      <c r="I450" s="15"/>
      <c r="J450" s="15"/>
      <c r="K450" s="24">
        <v>1.8246340000000001E-3</v>
      </c>
      <c r="L450" s="15" t="s">
        <v>1484</v>
      </c>
      <c r="M450" s="24">
        <v>1.8246340000000001E-3</v>
      </c>
      <c r="N450" s="22"/>
    </row>
    <row r="451" spans="2:14" ht="28.8">
      <c r="B451" s="13">
        <v>442</v>
      </c>
      <c r="C451" s="14" t="s">
        <v>457</v>
      </c>
      <c r="D451" s="14" t="s">
        <v>485</v>
      </c>
      <c r="E451" s="15" t="s">
        <v>26</v>
      </c>
      <c r="F451" s="15">
        <v>3</v>
      </c>
      <c r="G451" s="16" t="s">
        <v>1074</v>
      </c>
      <c r="H451" s="15"/>
      <c r="I451" s="15"/>
      <c r="J451" s="15"/>
      <c r="K451" s="24">
        <v>3.5325895999999996E-2</v>
      </c>
      <c r="L451" s="15" t="s">
        <v>1484</v>
      </c>
      <c r="M451" s="24">
        <v>3.5325895999999996E-2</v>
      </c>
      <c r="N451" s="22"/>
    </row>
    <row r="452" spans="2:14" ht="43.2">
      <c r="B452" s="13">
        <v>443</v>
      </c>
      <c r="C452" s="14" t="s">
        <v>457</v>
      </c>
      <c r="D452" s="14" t="s">
        <v>486</v>
      </c>
      <c r="E452" s="15" t="s">
        <v>26</v>
      </c>
      <c r="F452" s="15">
        <v>3</v>
      </c>
      <c r="G452" s="16" t="s">
        <v>1075</v>
      </c>
      <c r="H452" s="15"/>
      <c r="I452" s="15"/>
      <c r="J452" s="15"/>
      <c r="K452" s="24">
        <v>3.5378524000000001E-2</v>
      </c>
      <c r="L452" s="15" t="s">
        <v>1484</v>
      </c>
      <c r="M452" s="24">
        <v>3.5378524000000001E-2</v>
      </c>
      <c r="N452" s="22"/>
    </row>
    <row r="453" spans="2:14" ht="28.8">
      <c r="B453" s="13">
        <v>444</v>
      </c>
      <c r="C453" s="14" t="s">
        <v>460</v>
      </c>
      <c r="D453" s="14" t="s">
        <v>487</v>
      </c>
      <c r="E453" s="15" t="s">
        <v>26</v>
      </c>
      <c r="F453" s="15">
        <v>3</v>
      </c>
      <c r="G453" s="16" t="s">
        <v>1075</v>
      </c>
      <c r="H453" s="15"/>
      <c r="I453" s="15"/>
      <c r="J453" s="15"/>
      <c r="K453" s="24">
        <v>3.5214621999999994E-2</v>
      </c>
      <c r="L453" s="15" t="s">
        <v>1484</v>
      </c>
      <c r="M453" s="24">
        <v>3.5214621999999994E-2</v>
      </c>
      <c r="N453" s="22"/>
    </row>
    <row r="454" spans="2:14" ht="28.8">
      <c r="B454" s="13">
        <v>445</v>
      </c>
      <c r="C454" s="14" t="s">
        <v>460</v>
      </c>
      <c r="D454" s="14" t="s">
        <v>488</v>
      </c>
      <c r="E454" s="15" t="s">
        <v>26</v>
      </c>
      <c r="F454" s="15">
        <v>3</v>
      </c>
      <c r="G454" s="16" t="s">
        <v>1075</v>
      </c>
      <c r="H454" s="15"/>
      <c r="I454" s="15"/>
      <c r="J454" s="15"/>
      <c r="K454" s="24">
        <v>3.5308078E-2</v>
      </c>
      <c r="L454" s="15" t="s">
        <v>1484</v>
      </c>
      <c r="M454" s="24">
        <v>3.5308078E-2</v>
      </c>
      <c r="N454" s="22"/>
    </row>
    <row r="455" spans="2:14" ht="28.8">
      <c r="B455" s="13">
        <v>446</v>
      </c>
      <c r="C455" s="14" t="s">
        <v>460</v>
      </c>
      <c r="D455" s="14" t="s">
        <v>489</v>
      </c>
      <c r="E455" s="15" t="s">
        <v>26</v>
      </c>
      <c r="F455" s="15">
        <v>3</v>
      </c>
      <c r="G455" s="16" t="s">
        <v>1075</v>
      </c>
      <c r="H455" s="15"/>
      <c r="I455" s="15"/>
      <c r="J455" s="15"/>
      <c r="K455" s="24">
        <v>3.5321765999999997E-2</v>
      </c>
      <c r="L455" s="15" t="s">
        <v>1484</v>
      </c>
      <c r="M455" s="24">
        <v>3.5321765999999997E-2</v>
      </c>
      <c r="N455" s="22"/>
    </row>
    <row r="456" spans="2:14" ht="28.8">
      <c r="B456" s="13">
        <v>447</v>
      </c>
      <c r="C456" s="14" t="s">
        <v>460</v>
      </c>
      <c r="D456" s="14" t="s">
        <v>490</v>
      </c>
      <c r="E456" s="15" t="s">
        <v>26</v>
      </c>
      <c r="F456" s="15">
        <v>3</v>
      </c>
      <c r="G456" s="16" t="s">
        <v>1076</v>
      </c>
      <c r="H456" s="15"/>
      <c r="I456" s="15"/>
      <c r="J456" s="15"/>
      <c r="K456" s="24">
        <v>2.3280927999999999E-2</v>
      </c>
      <c r="L456" s="15" t="s">
        <v>1484</v>
      </c>
      <c r="M456" s="24">
        <v>2.3280927999999999E-2</v>
      </c>
      <c r="N456" s="22"/>
    </row>
    <row r="457" spans="2:14" ht="43.2">
      <c r="B457" s="13">
        <v>448</v>
      </c>
      <c r="C457" s="14" t="s">
        <v>460</v>
      </c>
      <c r="D457" s="14" t="s">
        <v>491</v>
      </c>
      <c r="E457" s="15" t="s">
        <v>26</v>
      </c>
      <c r="F457" s="15">
        <v>3</v>
      </c>
      <c r="G457" s="16" t="s">
        <v>1076</v>
      </c>
      <c r="H457" s="15"/>
      <c r="I457" s="15"/>
      <c r="J457" s="15"/>
      <c r="K457" s="24">
        <v>1.11333E-2</v>
      </c>
      <c r="L457" s="15" t="s">
        <v>1484</v>
      </c>
      <c r="M457" s="24">
        <v>1.11333E-2</v>
      </c>
      <c r="N457" s="22"/>
    </row>
    <row r="458" spans="2:14" ht="28.8">
      <c r="B458" s="13">
        <v>449</v>
      </c>
      <c r="C458" s="14" t="s">
        <v>460</v>
      </c>
      <c r="D458" s="14" t="s">
        <v>492</v>
      </c>
      <c r="E458" s="15" t="s">
        <v>26</v>
      </c>
      <c r="F458" s="15">
        <v>3</v>
      </c>
      <c r="G458" s="16" t="s">
        <v>1076</v>
      </c>
      <c r="H458" s="15"/>
      <c r="I458" s="15"/>
      <c r="J458" s="15"/>
      <c r="K458" s="24">
        <v>2.1995672000000001E-2</v>
      </c>
      <c r="L458" s="15" t="s">
        <v>1484</v>
      </c>
      <c r="M458" s="24">
        <v>2.1995672000000001E-2</v>
      </c>
      <c r="N458" s="22"/>
    </row>
    <row r="459" spans="2:14" ht="28.8">
      <c r="B459" s="13">
        <v>450</v>
      </c>
      <c r="C459" s="14" t="s">
        <v>457</v>
      </c>
      <c r="D459" s="14" t="s">
        <v>493</v>
      </c>
      <c r="E459" s="15" t="s">
        <v>26</v>
      </c>
      <c r="F459" s="15">
        <v>3</v>
      </c>
      <c r="G459" s="16" t="s">
        <v>1076</v>
      </c>
      <c r="H459" s="15"/>
      <c r="I459" s="15"/>
      <c r="J459" s="15"/>
      <c r="K459" s="24">
        <v>2.2474279999999999E-2</v>
      </c>
      <c r="L459" s="15" t="s">
        <v>1484</v>
      </c>
      <c r="M459" s="24">
        <v>2.2474279999999999E-2</v>
      </c>
      <c r="N459" s="22"/>
    </row>
    <row r="460" spans="2:14" ht="28.8">
      <c r="B460" s="13">
        <v>451</v>
      </c>
      <c r="C460" s="14" t="s">
        <v>460</v>
      </c>
      <c r="D460" s="14" t="s">
        <v>494</v>
      </c>
      <c r="E460" s="15" t="s">
        <v>26</v>
      </c>
      <c r="F460" s="15">
        <v>3</v>
      </c>
      <c r="G460" s="16" t="s">
        <v>1076</v>
      </c>
      <c r="H460" s="15"/>
      <c r="I460" s="15"/>
      <c r="J460" s="15"/>
      <c r="K460" s="24">
        <v>2.2571040000000001E-2</v>
      </c>
      <c r="L460" s="15" t="s">
        <v>1484</v>
      </c>
      <c r="M460" s="24">
        <v>2.2571040000000001E-2</v>
      </c>
      <c r="N460" s="22"/>
    </row>
    <row r="461" spans="2:14" ht="28.8">
      <c r="B461" s="13">
        <v>452</v>
      </c>
      <c r="C461" s="14" t="s">
        <v>457</v>
      </c>
      <c r="D461" s="14" t="s">
        <v>495</v>
      </c>
      <c r="E461" s="15" t="s">
        <v>26</v>
      </c>
      <c r="F461" s="15">
        <v>3</v>
      </c>
      <c r="G461" s="16" t="s">
        <v>1076</v>
      </c>
      <c r="H461" s="15"/>
      <c r="I461" s="15"/>
      <c r="J461" s="15"/>
      <c r="K461" s="24">
        <v>3.4692000000000001E-2</v>
      </c>
      <c r="L461" s="15" t="s">
        <v>1484</v>
      </c>
      <c r="M461" s="24">
        <v>3.4692000000000001E-2</v>
      </c>
      <c r="N461" s="22"/>
    </row>
    <row r="462" spans="2:14" ht="28.8">
      <c r="B462" s="13">
        <v>453</v>
      </c>
      <c r="C462" s="14" t="s">
        <v>457</v>
      </c>
      <c r="D462" s="14" t="s">
        <v>496</v>
      </c>
      <c r="E462" s="15" t="s">
        <v>26</v>
      </c>
      <c r="F462" s="15">
        <v>3</v>
      </c>
      <c r="G462" s="16" t="s">
        <v>1077</v>
      </c>
      <c r="H462" s="15"/>
      <c r="I462" s="15"/>
      <c r="J462" s="15"/>
      <c r="K462" s="24">
        <v>2.3285529999999999E-2</v>
      </c>
      <c r="L462" s="15" t="s">
        <v>1484</v>
      </c>
      <c r="M462" s="24">
        <v>2.3285529999999999E-2</v>
      </c>
      <c r="N462" s="22"/>
    </row>
    <row r="463" spans="2:14" ht="28.8">
      <c r="B463" s="13">
        <v>454</v>
      </c>
      <c r="C463" s="14" t="s">
        <v>460</v>
      </c>
      <c r="D463" s="14" t="s">
        <v>497</v>
      </c>
      <c r="E463" s="15" t="s">
        <v>26</v>
      </c>
      <c r="F463" s="15">
        <v>3</v>
      </c>
      <c r="G463" s="16" t="s">
        <v>1078</v>
      </c>
      <c r="H463" s="15"/>
      <c r="I463" s="15"/>
      <c r="J463" s="15"/>
      <c r="K463" s="24">
        <v>0.12067216168400001</v>
      </c>
      <c r="L463" s="15" t="s">
        <v>1484</v>
      </c>
      <c r="M463" s="24">
        <v>0.12067216168400001</v>
      </c>
      <c r="N463" s="22"/>
    </row>
    <row r="464" spans="2:14" ht="43.2">
      <c r="B464" s="13">
        <v>455</v>
      </c>
      <c r="C464" s="14" t="s">
        <v>457</v>
      </c>
      <c r="D464" s="14" t="s">
        <v>498</v>
      </c>
      <c r="E464" s="15" t="s">
        <v>26</v>
      </c>
      <c r="F464" s="15">
        <v>3</v>
      </c>
      <c r="G464" s="16" t="s">
        <v>1078</v>
      </c>
      <c r="H464" s="15"/>
      <c r="I464" s="15"/>
      <c r="J464" s="15"/>
      <c r="K464" s="24">
        <v>3.5378524000000001E-2</v>
      </c>
      <c r="L464" s="15" t="s">
        <v>1484</v>
      </c>
      <c r="M464" s="24">
        <v>3.5378524000000001E-2</v>
      </c>
      <c r="N464" s="22"/>
    </row>
    <row r="465" spans="2:14" ht="28.8">
      <c r="B465" s="13">
        <v>456</v>
      </c>
      <c r="C465" s="14" t="s">
        <v>460</v>
      </c>
      <c r="D465" s="14" t="s">
        <v>499</v>
      </c>
      <c r="E465" s="15" t="s">
        <v>26</v>
      </c>
      <c r="F465" s="15">
        <v>3</v>
      </c>
      <c r="G465" s="16" t="s">
        <v>1079</v>
      </c>
      <c r="H465" s="15"/>
      <c r="I465" s="15"/>
      <c r="J465" s="15"/>
      <c r="K465" s="24">
        <v>3.5106062E-2</v>
      </c>
      <c r="L465" s="15" t="s">
        <v>1484</v>
      </c>
      <c r="M465" s="24">
        <v>3.5106062E-2</v>
      </c>
      <c r="N465" s="22"/>
    </row>
    <row r="466" spans="2:14" ht="28.8">
      <c r="B466" s="13">
        <v>457</v>
      </c>
      <c r="C466" s="14" t="s">
        <v>460</v>
      </c>
      <c r="D466" s="14" t="s">
        <v>500</v>
      </c>
      <c r="E466" s="15" t="s">
        <v>26</v>
      </c>
      <c r="F466" s="15">
        <v>3</v>
      </c>
      <c r="G466" s="16" t="s">
        <v>1079</v>
      </c>
      <c r="H466" s="15"/>
      <c r="I466" s="15"/>
      <c r="J466" s="15"/>
      <c r="K466" s="24">
        <v>2.3512679999999998E-2</v>
      </c>
      <c r="L466" s="15" t="s">
        <v>1484</v>
      </c>
      <c r="M466" s="24">
        <v>2.3512679999999998E-2</v>
      </c>
      <c r="N466" s="22"/>
    </row>
    <row r="467" spans="2:14" ht="43.2">
      <c r="B467" s="13">
        <v>458</v>
      </c>
      <c r="C467" s="14" t="s">
        <v>460</v>
      </c>
      <c r="D467" s="14" t="s">
        <v>501</v>
      </c>
      <c r="E467" s="15" t="s">
        <v>26</v>
      </c>
      <c r="F467" s="15">
        <v>3</v>
      </c>
      <c r="G467" s="16" t="s">
        <v>1079</v>
      </c>
      <c r="H467" s="15"/>
      <c r="I467" s="15"/>
      <c r="J467" s="15"/>
      <c r="K467" s="24">
        <v>2.3286591999999998E-2</v>
      </c>
      <c r="L467" s="15" t="s">
        <v>1484</v>
      </c>
      <c r="M467" s="24">
        <v>2.3286591999999998E-2</v>
      </c>
      <c r="N467" s="22"/>
    </row>
    <row r="468" spans="2:14" ht="28.8">
      <c r="B468" s="13">
        <v>459</v>
      </c>
      <c r="C468" s="14" t="s">
        <v>460</v>
      </c>
      <c r="D468" s="14" t="s">
        <v>502</v>
      </c>
      <c r="E468" s="15" t="s">
        <v>26</v>
      </c>
      <c r="F468" s="15">
        <v>3</v>
      </c>
      <c r="G468" s="16" t="s">
        <v>1079</v>
      </c>
      <c r="H468" s="15"/>
      <c r="I468" s="15"/>
      <c r="J468" s="15"/>
      <c r="K468" s="24">
        <v>3.5204827999999994E-2</v>
      </c>
      <c r="L468" s="15" t="s">
        <v>1484</v>
      </c>
      <c r="M468" s="24">
        <v>3.5204827999999994E-2</v>
      </c>
      <c r="N468" s="22"/>
    </row>
    <row r="469" spans="2:14" ht="28.8">
      <c r="B469" s="13">
        <v>460</v>
      </c>
      <c r="C469" s="14" t="s">
        <v>457</v>
      </c>
      <c r="D469" s="14" t="s">
        <v>503</v>
      </c>
      <c r="E469" s="15" t="s">
        <v>26</v>
      </c>
      <c r="F469" s="15">
        <v>3</v>
      </c>
      <c r="G469" s="16" t="s">
        <v>1079</v>
      </c>
      <c r="H469" s="15"/>
      <c r="I469" s="15"/>
      <c r="J469" s="15"/>
      <c r="K469" s="24">
        <v>3.2075232000000002E-2</v>
      </c>
      <c r="L469" s="15" t="s">
        <v>1484</v>
      </c>
      <c r="M469" s="24">
        <v>3.2075232000000002E-2</v>
      </c>
      <c r="N469" s="22"/>
    </row>
    <row r="470" spans="2:14" ht="28.8">
      <c r="B470" s="13">
        <v>461</v>
      </c>
      <c r="C470" s="14" t="s">
        <v>460</v>
      </c>
      <c r="D470" s="14" t="s">
        <v>504</v>
      </c>
      <c r="E470" s="15" t="s">
        <v>26</v>
      </c>
      <c r="F470" s="15">
        <v>3</v>
      </c>
      <c r="G470" s="16" t="s">
        <v>1079</v>
      </c>
      <c r="H470" s="15"/>
      <c r="I470" s="15"/>
      <c r="J470" s="15"/>
      <c r="K470" s="24">
        <v>3.5364600000000003E-2</v>
      </c>
      <c r="L470" s="15" t="s">
        <v>1484</v>
      </c>
      <c r="M470" s="24">
        <v>3.5364600000000003E-2</v>
      </c>
      <c r="N470" s="22"/>
    </row>
    <row r="471" spans="2:14" ht="28.8">
      <c r="B471" s="13">
        <v>462</v>
      </c>
      <c r="C471" s="14" t="s">
        <v>460</v>
      </c>
      <c r="D471" s="14" t="s">
        <v>505</v>
      </c>
      <c r="E471" s="15" t="s">
        <v>26</v>
      </c>
      <c r="F471" s="15">
        <v>3</v>
      </c>
      <c r="G471" s="16" t="s">
        <v>1080</v>
      </c>
      <c r="H471" s="15"/>
      <c r="I471" s="15"/>
      <c r="J471" s="15"/>
      <c r="K471" s="24">
        <v>1.6947631999999997E-2</v>
      </c>
      <c r="L471" s="15" t="s">
        <v>1484</v>
      </c>
      <c r="M471" s="24">
        <v>1.6947631999999997E-2</v>
      </c>
      <c r="N471" s="22"/>
    </row>
    <row r="472" spans="2:14" ht="28.8">
      <c r="B472" s="13">
        <v>463</v>
      </c>
      <c r="C472" s="14" t="s">
        <v>460</v>
      </c>
      <c r="D472" s="14" t="s">
        <v>506</v>
      </c>
      <c r="E472" s="15" t="s">
        <v>26</v>
      </c>
      <c r="F472" s="15">
        <v>3</v>
      </c>
      <c r="G472" s="16" t="s">
        <v>1080</v>
      </c>
      <c r="H472" s="15"/>
      <c r="I472" s="15"/>
      <c r="J472" s="15"/>
      <c r="K472" s="24">
        <v>1.1888971999999999E-2</v>
      </c>
      <c r="L472" s="15" t="s">
        <v>1484</v>
      </c>
      <c r="M472" s="24">
        <v>1.1888971999999999E-2</v>
      </c>
      <c r="N472" s="22"/>
    </row>
    <row r="473" spans="2:14" ht="28.8">
      <c r="B473" s="13">
        <v>464</v>
      </c>
      <c r="C473" s="14" t="s">
        <v>460</v>
      </c>
      <c r="D473" s="14" t="s">
        <v>507</v>
      </c>
      <c r="E473" s="15" t="s">
        <v>26</v>
      </c>
      <c r="F473" s="15">
        <v>3</v>
      </c>
      <c r="G473" s="16" t="s">
        <v>1080</v>
      </c>
      <c r="H473" s="15"/>
      <c r="I473" s="15"/>
      <c r="J473" s="15"/>
      <c r="K473" s="24">
        <v>2.1674357999999998E-2</v>
      </c>
      <c r="L473" s="15" t="s">
        <v>1484</v>
      </c>
      <c r="M473" s="24">
        <v>2.1674357999999998E-2</v>
      </c>
      <c r="N473" s="22"/>
    </row>
    <row r="474" spans="2:14" ht="28.8">
      <c r="B474" s="13">
        <v>465</v>
      </c>
      <c r="C474" s="14" t="s">
        <v>457</v>
      </c>
      <c r="D474" s="14" t="s">
        <v>508</v>
      </c>
      <c r="E474" s="15" t="s">
        <v>26</v>
      </c>
      <c r="F474" s="15">
        <v>3</v>
      </c>
      <c r="G474" s="16" t="s">
        <v>1080</v>
      </c>
      <c r="H474" s="15"/>
      <c r="I474" s="15"/>
      <c r="J474" s="15"/>
      <c r="K474" s="24">
        <v>2.2359937999999996E-2</v>
      </c>
      <c r="L474" s="15" t="s">
        <v>1484</v>
      </c>
      <c r="M474" s="24">
        <v>2.2359937999999996E-2</v>
      </c>
      <c r="N474" s="22"/>
    </row>
    <row r="475" spans="2:14" ht="28.8">
      <c r="B475" s="13">
        <v>466</v>
      </c>
      <c r="C475" s="14" t="s">
        <v>460</v>
      </c>
      <c r="D475" s="14" t="s">
        <v>509</v>
      </c>
      <c r="E475" s="15" t="s">
        <v>26</v>
      </c>
      <c r="F475" s="15">
        <v>3</v>
      </c>
      <c r="G475" s="16" t="s">
        <v>1080</v>
      </c>
      <c r="H475" s="15"/>
      <c r="I475" s="15"/>
      <c r="J475" s="15"/>
      <c r="K475" s="24">
        <v>2.2655999999999999E-2</v>
      </c>
      <c r="L475" s="15" t="s">
        <v>1484</v>
      </c>
      <c r="M475" s="24">
        <v>2.2655999999999999E-2</v>
      </c>
      <c r="N475" s="22"/>
    </row>
    <row r="476" spans="2:14" ht="28.8">
      <c r="B476" s="13">
        <v>467</v>
      </c>
      <c r="C476" s="14" t="s">
        <v>460</v>
      </c>
      <c r="D476" s="14" t="s">
        <v>510</v>
      </c>
      <c r="E476" s="15" t="s">
        <v>26</v>
      </c>
      <c r="F476" s="15">
        <v>3</v>
      </c>
      <c r="G476" s="16" t="s">
        <v>1081</v>
      </c>
      <c r="H476" s="15"/>
      <c r="I476" s="15"/>
      <c r="J476" s="15"/>
      <c r="K476" s="24">
        <v>2.872415E-2</v>
      </c>
      <c r="L476" s="15" t="s">
        <v>1484</v>
      </c>
      <c r="M476" s="24">
        <v>2.872415E-2</v>
      </c>
      <c r="N476" s="22"/>
    </row>
    <row r="477" spans="2:14" ht="43.2">
      <c r="B477" s="13">
        <v>468</v>
      </c>
      <c r="C477" s="14" t="s">
        <v>460</v>
      </c>
      <c r="D477" s="14" t="s">
        <v>511</v>
      </c>
      <c r="E477" s="15" t="s">
        <v>26</v>
      </c>
      <c r="F477" s="15">
        <v>3</v>
      </c>
      <c r="G477" s="16" t="s">
        <v>1082</v>
      </c>
      <c r="H477" s="15"/>
      <c r="I477" s="15"/>
      <c r="J477" s="15"/>
      <c r="K477" s="24">
        <v>0.14912214599999998</v>
      </c>
      <c r="L477" s="15" t="s">
        <v>1484</v>
      </c>
      <c r="M477" s="24">
        <v>0.14912214599999998</v>
      </c>
      <c r="N477" s="22"/>
    </row>
    <row r="478" spans="2:14" ht="28.8">
      <c r="B478" s="13">
        <v>469</v>
      </c>
      <c r="C478" s="14" t="s">
        <v>460</v>
      </c>
      <c r="D478" s="14" t="s">
        <v>512</v>
      </c>
      <c r="E478" s="15" t="s">
        <v>26</v>
      </c>
      <c r="F478" s="15">
        <v>3</v>
      </c>
      <c r="G478" s="16" t="s">
        <v>1082</v>
      </c>
      <c r="H478" s="15"/>
      <c r="I478" s="15"/>
      <c r="J478" s="15"/>
      <c r="K478" s="24">
        <v>3.3299127999999997E-2</v>
      </c>
      <c r="L478" s="15" t="s">
        <v>1484</v>
      </c>
      <c r="M478" s="24">
        <v>3.3299127999999997E-2</v>
      </c>
      <c r="N478" s="22"/>
    </row>
    <row r="479" spans="2:14" ht="28.8">
      <c r="B479" s="13">
        <v>470</v>
      </c>
      <c r="C479" s="14" t="s">
        <v>460</v>
      </c>
      <c r="D479" s="14" t="s">
        <v>513</v>
      </c>
      <c r="E479" s="15" t="s">
        <v>26</v>
      </c>
      <c r="F479" s="15">
        <v>3</v>
      </c>
      <c r="G479" s="16" t="s">
        <v>1083</v>
      </c>
      <c r="H479" s="15"/>
      <c r="I479" s="15"/>
      <c r="J479" s="15"/>
      <c r="K479" s="24">
        <v>3.5086237999999999E-2</v>
      </c>
      <c r="L479" s="15" t="s">
        <v>1484</v>
      </c>
      <c r="M479" s="24">
        <v>3.5086237999999999E-2</v>
      </c>
      <c r="N479" s="22"/>
    </row>
    <row r="480" spans="2:14" ht="28.8">
      <c r="B480" s="13">
        <v>471</v>
      </c>
      <c r="C480" s="14" t="s">
        <v>460</v>
      </c>
      <c r="D480" s="14" t="s">
        <v>514</v>
      </c>
      <c r="E480" s="15" t="s">
        <v>26</v>
      </c>
      <c r="F480" s="15">
        <v>3</v>
      </c>
      <c r="G480" s="16" t="s">
        <v>1084</v>
      </c>
      <c r="H480" s="15"/>
      <c r="I480" s="15"/>
      <c r="J480" s="15"/>
      <c r="K480" s="24">
        <v>2.3059441999999999E-2</v>
      </c>
      <c r="L480" s="15" t="s">
        <v>1484</v>
      </c>
      <c r="M480" s="24">
        <v>2.3059441999999999E-2</v>
      </c>
      <c r="N480" s="22"/>
    </row>
    <row r="481" spans="2:14" ht="28.8">
      <c r="B481" s="13">
        <v>472</v>
      </c>
      <c r="C481" s="14" t="s">
        <v>460</v>
      </c>
      <c r="D481" s="14" t="s">
        <v>515</v>
      </c>
      <c r="E481" s="15" t="s">
        <v>26</v>
      </c>
      <c r="F481" s="15">
        <v>3</v>
      </c>
      <c r="G481" s="16" t="s">
        <v>1084</v>
      </c>
      <c r="H481" s="15"/>
      <c r="I481" s="15"/>
      <c r="J481" s="15"/>
      <c r="K481" s="24">
        <v>2.1700199999999999E-2</v>
      </c>
      <c r="L481" s="15" t="s">
        <v>1484</v>
      </c>
      <c r="M481" s="24">
        <v>2.1700199999999999E-2</v>
      </c>
      <c r="N481" s="22"/>
    </row>
    <row r="482" spans="2:14" ht="28.8">
      <c r="B482" s="13">
        <v>473</v>
      </c>
      <c r="C482" s="14" t="s">
        <v>457</v>
      </c>
      <c r="D482" s="14" t="s">
        <v>516</v>
      </c>
      <c r="E482" s="15" t="s">
        <v>26</v>
      </c>
      <c r="F482" s="15">
        <v>3</v>
      </c>
      <c r="G482" s="16" t="s">
        <v>1085</v>
      </c>
      <c r="H482" s="15"/>
      <c r="I482" s="15"/>
      <c r="J482" s="15"/>
      <c r="K482" s="24">
        <v>5.3099999999999996E-3</v>
      </c>
      <c r="L482" s="15" t="s">
        <v>1484</v>
      </c>
      <c r="M482" s="24">
        <v>5.3099999999999996E-3</v>
      </c>
      <c r="N482" s="22"/>
    </row>
    <row r="483" spans="2:14" ht="28.8">
      <c r="B483" s="13">
        <v>474</v>
      </c>
      <c r="C483" s="14" t="s">
        <v>460</v>
      </c>
      <c r="D483" s="14" t="s">
        <v>517</v>
      </c>
      <c r="E483" s="15" t="s">
        <v>26</v>
      </c>
      <c r="F483" s="15">
        <v>3</v>
      </c>
      <c r="G483" s="16" t="s">
        <v>1085</v>
      </c>
      <c r="H483" s="15"/>
      <c r="I483" s="15"/>
      <c r="J483" s="15"/>
      <c r="K483" s="24">
        <v>2.3437159999999999E-2</v>
      </c>
      <c r="L483" s="15" t="s">
        <v>1484</v>
      </c>
      <c r="M483" s="24">
        <v>2.3437159999999999E-2</v>
      </c>
      <c r="N483" s="22"/>
    </row>
    <row r="484" spans="2:14" ht="28.8">
      <c r="B484" s="13">
        <v>475</v>
      </c>
      <c r="C484" s="14" t="s">
        <v>457</v>
      </c>
      <c r="D484" s="14" t="s">
        <v>518</v>
      </c>
      <c r="E484" s="15" t="s">
        <v>26</v>
      </c>
      <c r="F484" s="15">
        <v>3</v>
      </c>
      <c r="G484" s="16" t="s">
        <v>1085</v>
      </c>
      <c r="H484" s="15"/>
      <c r="I484" s="15"/>
      <c r="J484" s="15"/>
      <c r="K484" s="24">
        <v>0.15352480151999998</v>
      </c>
      <c r="L484" s="15" t="s">
        <v>1484</v>
      </c>
      <c r="M484" s="24">
        <v>0.15352480151999998</v>
      </c>
      <c r="N484" s="22"/>
    </row>
    <row r="485" spans="2:14" ht="28.8">
      <c r="B485" s="13">
        <v>476</v>
      </c>
      <c r="C485" s="14" t="s">
        <v>457</v>
      </c>
      <c r="D485" s="14" t="s">
        <v>519</v>
      </c>
      <c r="E485" s="15" t="s">
        <v>26</v>
      </c>
      <c r="F485" s="15">
        <v>3</v>
      </c>
      <c r="G485" s="16" t="s">
        <v>1085</v>
      </c>
      <c r="H485" s="15"/>
      <c r="I485" s="15"/>
      <c r="J485" s="15"/>
      <c r="K485" s="24">
        <v>0.15352480151999998</v>
      </c>
      <c r="L485" s="15" t="s">
        <v>1484</v>
      </c>
      <c r="M485" s="24">
        <v>0.15352480151999998</v>
      </c>
      <c r="N485" s="22"/>
    </row>
    <row r="486" spans="2:14" ht="28.8">
      <c r="B486" s="13">
        <v>477</v>
      </c>
      <c r="C486" s="14" t="s">
        <v>457</v>
      </c>
      <c r="D486" s="14" t="s">
        <v>520</v>
      </c>
      <c r="E486" s="15" t="s">
        <v>26</v>
      </c>
      <c r="F486" s="15">
        <v>3</v>
      </c>
      <c r="G486" s="16" t="s">
        <v>1085</v>
      </c>
      <c r="H486" s="15"/>
      <c r="I486" s="15"/>
      <c r="J486" s="15"/>
      <c r="K486" s="24">
        <v>8.7531365375999995E-2</v>
      </c>
      <c r="L486" s="15" t="s">
        <v>1484</v>
      </c>
      <c r="M486" s="24">
        <v>8.7531365375999995E-2</v>
      </c>
      <c r="N486" s="22"/>
    </row>
    <row r="487" spans="2:14" ht="28.8">
      <c r="B487" s="13">
        <v>478</v>
      </c>
      <c r="C487" s="14" t="s">
        <v>457</v>
      </c>
      <c r="D487" s="14" t="s">
        <v>521</v>
      </c>
      <c r="E487" s="15" t="s">
        <v>30</v>
      </c>
      <c r="F487" s="15">
        <v>1</v>
      </c>
      <c r="G487" s="16" t="s">
        <v>1085</v>
      </c>
      <c r="H487" s="15"/>
      <c r="I487" s="15"/>
      <c r="J487" s="15"/>
      <c r="K487" s="24">
        <v>1.8059899999999997E-3</v>
      </c>
      <c r="L487" s="15" t="s">
        <v>1484</v>
      </c>
      <c r="M487" s="24">
        <v>1.8059899999999997E-3</v>
      </c>
      <c r="N487" s="22"/>
    </row>
    <row r="488" spans="2:14" ht="43.2">
      <c r="B488" s="13">
        <v>479</v>
      </c>
      <c r="C488" s="14" t="s">
        <v>457</v>
      </c>
      <c r="D488" s="14" t="s">
        <v>522</v>
      </c>
      <c r="E488" s="15" t="s">
        <v>30</v>
      </c>
      <c r="F488" s="15">
        <v>1</v>
      </c>
      <c r="G488" s="16" t="s">
        <v>1085</v>
      </c>
      <c r="H488" s="15"/>
      <c r="I488" s="15"/>
      <c r="J488" s="15"/>
      <c r="K488" s="24">
        <v>2.8216159999999999E-3</v>
      </c>
      <c r="L488" s="15" t="s">
        <v>1484</v>
      </c>
      <c r="M488" s="24">
        <v>2.8216159999999999E-3</v>
      </c>
      <c r="N488" s="22"/>
    </row>
    <row r="489" spans="2:14" ht="43.2">
      <c r="B489" s="13">
        <v>480</v>
      </c>
      <c r="C489" s="14" t="s">
        <v>457</v>
      </c>
      <c r="D489" s="14" t="s">
        <v>523</v>
      </c>
      <c r="E489" s="15" t="s">
        <v>30</v>
      </c>
      <c r="F489" s="15">
        <v>1</v>
      </c>
      <c r="G489" s="16" t="s">
        <v>1085</v>
      </c>
      <c r="H489" s="15"/>
      <c r="I489" s="15"/>
      <c r="J489" s="15"/>
      <c r="K489" s="24">
        <v>1.193216E-3</v>
      </c>
      <c r="L489" s="15" t="s">
        <v>1484</v>
      </c>
      <c r="M489" s="24">
        <v>1.193216E-3</v>
      </c>
      <c r="N489" s="22"/>
    </row>
    <row r="490" spans="2:14" ht="43.2">
      <c r="B490" s="13">
        <v>481</v>
      </c>
      <c r="C490" s="14" t="s">
        <v>457</v>
      </c>
      <c r="D490" s="14" t="s">
        <v>524</v>
      </c>
      <c r="E490" s="15" t="s">
        <v>30</v>
      </c>
      <c r="F490" s="15">
        <v>1</v>
      </c>
      <c r="G490" s="16" t="s">
        <v>1085</v>
      </c>
      <c r="H490" s="15"/>
      <c r="I490" s="15"/>
      <c r="J490" s="15"/>
      <c r="K490" s="24">
        <v>3.4320299999999995E-3</v>
      </c>
      <c r="L490" s="15" t="s">
        <v>1484</v>
      </c>
      <c r="M490" s="24">
        <v>3.4320299999999995E-3</v>
      </c>
      <c r="N490" s="22"/>
    </row>
    <row r="491" spans="2:14" ht="43.2">
      <c r="B491" s="13">
        <v>482</v>
      </c>
      <c r="C491" s="14" t="s">
        <v>457</v>
      </c>
      <c r="D491" s="14" t="s">
        <v>525</v>
      </c>
      <c r="E491" s="15" t="s">
        <v>30</v>
      </c>
      <c r="F491" s="15">
        <v>1</v>
      </c>
      <c r="G491" s="16" t="s">
        <v>1085</v>
      </c>
      <c r="H491" s="15"/>
      <c r="I491" s="15"/>
      <c r="J491" s="15"/>
      <c r="K491" s="24">
        <v>2.8216159999999999E-3</v>
      </c>
      <c r="L491" s="15" t="s">
        <v>1484</v>
      </c>
      <c r="M491" s="24">
        <v>2.8216159999999999E-3</v>
      </c>
      <c r="N491" s="22"/>
    </row>
    <row r="492" spans="2:14" ht="43.2">
      <c r="B492" s="13">
        <v>483</v>
      </c>
      <c r="C492" s="14" t="s">
        <v>457</v>
      </c>
      <c r="D492" s="14" t="s">
        <v>526</v>
      </c>
      <c r="E492" s="15" t="s">
        <v>30</v>
      </c>
      <c r="F492" s="15">
        <v>1</v>
      </c>
      <c r="G492" s="16" t="s">
        <v>1085</v>
      </c>
      <c r="H492" s="15"/>
      <c r="I492" s="15"/>
      <c r="J492" s="15"/>
      <c r="K492" s="24">
        <v>1.9389759999999998E-3</v>
      </c>
      <c r="L492" s="15" t="s">
        <v>1484</v>
      </c>
      <c r="M492" s="24">
        <v>1.9389759999999998E-3</v>
      </c>
      <c r="N492" s="22"/>
    </row>
    <row r="493" spans="2:14" ht="43.2">
      <c r="B493" s="13">
        <v>484</v>
      </c>
      <c r="C493" s="14" t="s">
        <v>457</v>
      </c>
      <c r="D493" s="14" t="s">
        <v>527</v>
      </c>
      <c r="E493" s="15" t="s">
        <v>30</v>
      </c>
      <c r="F493" s="15">
        <v>1</v>
      </c>
      <c r="G493" s="16" t="s">
        <v>1085</v>
      </c>
      <c r="H493" s="15"/>
      <c r="I493" s="15"/>
      <c r="J493" s="15"/>
      <c r="K493" s="24">
        <v>1.7898239999999998E-3</v>
      </c>
      <c r="L493" s="15" t="s">
        <v>1484</v>
      </c>
      <c r="M493" s="24">
        <v>1.7898239999999998E-3</v>
      </c>
      <c r="N493" s="22"/>
    </row>
    <row r="494" spans="2:14" ht="28.8">
      <c r="B494" s="13">
        <v>485</v>
      </c>
      <c r="C494" s="14" t="s">
        <v>457</v>
      </c>
      <c r="D494" s="14" t="s">
        <v>528</v>
      </c>
      <c r="E494" s="15" t="s">
        <v>30</v>
      </c>
      <c r="F494" s="15">
        <v>1</v>
      </c>
      <c r="G494" s="16" t="s">
        <v>1085</v>
      </c>
      <c r="H494" s="15"/>
      <c r="I494" s="15"/>
      <c r="J494" s="15"/>
      <c r="K494" s="24">
        <v>3.2826419999999997E-3</v>
      </c>
      <c r="L494" s="15" t="s">
        <v>1484</v>
      </c>
      <c r="M494" s="24">
        <v>3.2826419999999997E-3</v>
      </c>
      <c r="N494" s="22"/>
    </row>
    <row r="495" spans="2:14" ht="28.8">
      <c r="B495" s="13">
        <v>486</v>
      </c>
      <c r="C495" s="14" t="s">
        <v>460</v>
      </c>
      <c r="D495" s="14" t="s">
        <v>529</v>
      </c>
      <c r="E495" s="15" t="s">
        <v>30</v>
      </c>
      <c r="F495" s="15">
        <v>1</v>
      </c>
      <c r="G495" s="16" t="s">
        <v>1085</v>
      </c>
      <c r="H495" s="15"/>
      <c r="I495" s="15"/>
      <c r="J495" s="15"/>
      <c r="K495" s="24">
        <v>3.2692607999999998E-2</v>
      </c>
      <c r="L495" s="15" t="s">
        <v>1484</v>
      </c>
      <c r="M495" s="24">
        <v>3.2692607999999998E-2</v>
      </c>
      <c r="N495" s="22"/>
    </row>
    <row r="496" spans="2:14" ht="28.8">
      <c r="B496" s="13">
        <v>487</v>
      </c>
      <c r="C496" s="14" t="s">
        <v>460</v>
      </c>
      <c r="D496" s="14" t="s">
        <v>530</v>
      </c>
      <c r="E496" s="15" t="s">
        <v>26</v>
      </c>
      <c r="F496" s="15">
        <v>3</v>
      </c>
      <c r="G496" s="16" t="s">
        <v>1086</v>
      </c>
      <c r="H496" s="15"/>
      <c r="I496" s="15"/>
      <c r="J496" s="15"/>
      <c r="K496" s="24">
        <v>0.37622279458860003</v>
      </c>
      <c r="L496" s="15" t="s">
        <v>1484</v>
      </c>
      <c r="M496" s="24">
        <v>0.37622279458860003</v>
      </c>
      <c r="N496" s="22"/>
    </row>
    <row r="497" spans="2:14" ht="28.8">
      <c r="B497" s="13">
        <v>488</v>
      </c>
      <c r="C497" s="14" t="s">
        <v>457</v>
      </c>
      <c r="D497" s="14" t="s">
        <v>531</v>
      </c>
      <c r="E497" s="15" t="s">
        <v>26</v>
      </c>
      <c r="F497" s="15">
        <v>3</v>
      </c>
      <c r="G497" s="16" t="s">
        <v>1086</v>
      </c>
      <c r="H497" s="15"/>
      <c r="I497" s="15"/>
      <c r="J497" s="15"/>
      <c r="K497" s="24">
        <v>2.6539379999999998E-2</v>
      </c>
      <c r="L497" s="15" t="s">
        <v>1484</v>
      </c>
      <c r="M497" s="24">
        <v>2.6539379999999998E-2</v>
      </c>
      <c r="N497" s="22"/>
    </row>
    <row r="498" spans="2:14" ht="28.8">
      <c r="B498" s="13">
        <v>489</v>
      </c>
      <c r="C498" s="14" t="s">
        <v>460</v>
      </c>
      <c r="D498" s="14" t="s">
        <v>532</v>
      </c>
      <c r="E498" s="15" t="s">
        <v>26</v>
      </c>
      <c r="F498" s="15">
        <v>3</v>
      </c>
      <c r="G498" s="16" t="s">
        <v>1087</v>
      </c>
      <c r="H498" s="15"/>
      <c r="I498" s="15"/>
      <c r="J498" s="15"/>
      <c r="K498" s="24">
        <v>3.5223944E-2</v>
      </c>
      <c r="L498" s="15" t="s">
        <v>1484</v>
      </c>
      <c r="M498" s="24">
        <v>3.5223944E-2</v>
      </c>
      <c r="N498" s="22"/>
    </row>
    <row r="499" spans="2:14" ht="28.8">
      <c r="B499" s="13">
        <v>490</v>
      </c>
      <c r="C499" s="14" t="s">
        <v>457</v>
      </c>
      <c r="D499" s="14" t="s">
        <v>533</v>
      </c>
      <c r="E499" s="15" t="s">
        <v>26</v>
      </c>
      <c r="F499" s="15">
        <v>3</v>
      </c>
      <c r="G499" s="16" t="s">
        <v>1087</v>
      </c>
      <c r="H499" s="15"/>
      <c r="I499" s="15"/>
      <c r="J499" s="15"/>
      <c r="K499" s="24">
        <v>3.2700750000000001E-2</v>
      </c>
      <c r="L499" s="15" t="s">
        <v>1484</v>
      </c>
      <c r="M499" s="24">
        <v>3.2700750000000001E-2</v>
      </c>
      <c r="N499" s="22"/>
    </row>
    <row r="500" spans="2:14" ht="28.8">
      <c r="B500" s="13">
        <v>491</v>
      </c>
      <c r="C500" s="14" t="s">
        <v>460</v>
      </c>
      <c r="D500" s="14" t="s">
        <v>534</v>
      </c>
      <c r="E500" s="15" t="s">
        <v>26</v>
      </c>
      <c r="F500" s="15">
        <v>3</v>
      </c>
      <c r="G500" s="16" t="s">
        <v>1087</v>
      </c>
      <c r="H500" s="15"/>
      <c r="I500" s="15"/>
      <c r="J500" s="15"/>
      <c r="K500" s="24">
        <v>2.3437159999999999E-2</v>
      </c>
      <c r="L500" s="15" t="s">
        <v>1484</v>
      </c>
      <c r="M500" s="24">
        <v>2.3437159999999999E-2</v>
      </c>
      <c r="N500" s="22"/>
    </row>
    <row r="501" spans="2:14" ht="28.8">
      <c r="B501" s="13">
        <v>492</v>
      </c>
      <c r="C501" s="14" t="s">
        <v>457</v>
      </c>
      <c r="D501" s="14" t="s">
        <v>535</v>
      </c>
      <c r="E501" s="15" t="s">
        <v>26</v>
      </c>
      <c r="F501" s="15">
        <v>3</v>
      </c>
      <c r="G501" s="16" t="s">
        <v>1087</v>
      </c>
      <c r="H501" s="15"/>
      <c r="I501" s="15"/>
      <c r="J501" s="15"/>
      <c r="K501" s="24">
        <v>1.3764228E-2</v>
      </c>
      <c r="L501" s="15" t="s">
        <v>1484</v>
      </c>
      <c r="M501" s="24">
        <v>1.3764228E-2</v>
      </c>
      <c r="N501" s="22"/>
    </row>
    <row r="502" spans="2:14" ht="43.2">
      <c r="B502" s="13">
        <v>493</v>
      </c>
      <c r="C502" s="14" t="s">
        <v>457</v>
      </c>
      <c r="D502" s="14" t="s">
        <v>536</v>
      </c>
      <c r="E502" s="15" t="s">
        <v>26</v>
      </c>
      <c r="F502" s="15">
        <v>3</v>
      </c>
      <c r="G502" s="16" t="s">
        <v>1088</v>
      </c>
      <c r="H502" s="15"/>
      <c r="I502" s="15"/>
      <c r="J502" s="15"/>
      <c r="K502" s="24">
        <v>3.5005997999999997E-2</v>
      </c>
      <c r="L502" s="15" t="s">
        <v>1484</v>
      </c>
      <c r="M502" s="24">
        <v>3.5005997999999997E-2</v>
      </c>
      <c r="N502" s="22"/>
    </row>
    <row r="503" spans="2:14" ht="28.8">
      <c r="B503" s="13">
        <v>494</v>
      </c>
      <c r="C503" s="14" t="s">
        <v>460</v>
      </c>
      <c r="D503" s="14" t="s">
        <v>537</v>
      </c>
      <c r="E503" s="15" t="s">
        <v>26</v>
      </c>
      <c r="F503" s="15">
        <v>3</v>
      </c>
      <c r="G503" s="16" t="s">
        <v>1088</v>
      </c>
      <c r="H503" s="15"/>
      <c r="I503" s="15"/>
      <c r="J503" s="15"/>
      <c r="K503" s="24">
        <v>2.2362179999999999E-2</v>
      </c>
      <c r="L503" s="15" t="s">
        <v>1484</v>
      </c>
      <c r="M503" s="24">
        <v>2.2362179999999999E-2</v>
      </c>
      <c r="N503" s="22"/>
    </row>
    <row r="504" spans="2:14" ht="43.2">
      <c r="B504" s="13">
        <v>495</v>
      </c>
      <c r="C504" s="14" t="s">
        <v>460</v>
      </c>
      <c r="D504" s="14" t="s">
        <v>538</v>
      </c>
      <c r="E504" s="15" t="s">
        <v>26</v>
      </c>
      <c r="F504" s="15">
        <v>3</v>
      </c>
      <c r="G504" s="16" t="s">
        <v>1089</v>
      </c>
      <c r="H504" s="15"/>
      <c r="I504" s="15"/>
      <c r="J504" s="15"/>
      <c r="K504" s="24">
        <v>0.66456226200339996</v>
      </c>
      <c r="L504" s="15" t="s">
        <v>1484</v>
      </c>
      <c r="M504" s="24">
        <v>0.66456226200339996</v>
      </c>
      <c r="N504" s="22"/>
    </row>
    <row r="505" spans="2:14" ht="57.6">
      <c r="B505" s="13">
        <v>496</v>
      </c>
      <c r="C505" s="14" t="s">
        <v>457</v>
      </c>
      <c r="D505" s="14" t="s">
        <v>539</v>
      </c>
      <c r="E505" s="15" t="s">
        <v>26</v>
      </c>
      <c r="F505" s="15">
        <v>3</v>
      </c>
      <c r="G505" s="16" t="s">
        <v>1089</v>
      </c>
      <c r="H505" s="15"/>
      <c r="I505" s="15"/>
      <c r="J505" s="15"/>
      <c r="K505" s="24">
        <v>4.6348028200000002E-2</v>
      </c>
      <c r="L505" s="15" t="s">
        <v>1484</v>
      </c>
      <c r="M505" s="24">
        <v>4.6348028200000002E-2</v>
      </c>
      <c r="N505" s="22"/>
    </row>
    <row r="506" spans="2:14" ht="28.8">
      <c r="B506" s="13">
        <v>497</v>
      </c>
      <c r="C506" s="14" t="s">
        <v>457</v>
      </c>
      <c r="D506" s="14" t="s">
        <v>540</v>
      </c>
      <c r="E506" s="15" t="s">
        <v>26</v>
      </c>
      <c r="F506" s="15">
        <v>3</v>
      </c>
      <c r="G506" s="16" t="s">
        <v>1089</v>
      </c>
      <c r="H506" s="15"/>
      <c r="I506" s="15"/>
      <c r="J506" s="15"/>
      <c r="K506" s="24">
        <v>0.36941601880960001</v>
      </c>
      <c r="L506" s="15" t="s">
        <v>1484</v>
      </c>
      <c r="M506" s="24">
        <v>0.36941601880960001</v>
      </c>
      <c r="N506" s="22"/>
    </row>
    <row r="507" spans="2:14" ht="28.8">
      <c r="B507" s="13">
        <v>498</v>
      </c>
      <c r="C507" s="14" t="s">
        <v>460</v>
      </c>
      <c r="D507" s="14" t="s">
        <v>541</v>
      </c>
      <c r="E507" s="15" t="s">
        <v>26</v>
      </c>
      <c r="F507" s="15">
        <v>3</v>
      </c>
      <c r="G507" s="16" t="s">
        <v>1090</v>
      </c>
      <c r="H507" s="15"/>
      <c r="I507" s="15"/>
      <c r="J507" s="15"/>
      <c r="K507" s="24">
        <v>2.3074428000000001E-2</v>
      </c>
      <c r="L507" s="15" t="s">
        <v>1484</v>
      </c>
      <c r="M507" s="24">
        <v>2.3074428000000001E-2</v>
      </c>
      <c r="N507" s="22"/>
    </row>
    <row r="508" spans="2:14" ht="57.6">
      <c r="B508" s="13">
        <v>499</v>
      </c>
      <c r="C508" s="14" t="s">
        <v>457</v>
      </c>
      <c r="D508" s="14" t="s">
        <v>542</v>
      </c>
      <c r="E508" s="15" t="s">
        <v>26</v>
      </c>
      <c r="F508" s="15">
        <v>3</v>
      </c>
      <c r="G508" s="16" t="s">
        <v>1090</v>
      </c>
      <c r="H508" s="15"/>
      <c r="I508" s="15"/>
      <c r="J508" s="15"/>
      <c r="K508" s="24">
        <v>3.4692000000000001E-2</v>
      </c>
      <c r="L508" s="15" t="s">
        <v>1484</v>
      </c>
      <c r="M508" s="24">
        <v>3.4692000000000001E-2</v>
      </c>
      <c r="N508" s="22"/>
    </row>
    <row r="509" spans="2:14" ht="43.2">
      <c r="B509" s="13">
        <v>500</v>
      </c>
      <c r="C509" s="14" t="s">
        <v>457</v>
      </c>
      <c r="D509" s="14" t="s">
        <v>543</v>
      </c>
      <c r="E509" s="15" t="s">
        <v>26</v>
      </c>
      <c r="F509" s="15">
        <v>3</v>
      </c>
      <c r="G509" s="16" t="s">
        <v>1091</v>
      </c>
      <c r="H509" s="15"/>
      <c r="I509" s="15"/>
      <c r="J509" s="15"/>
      <c r="K509" s="24">
        <v>2.3590559999999997E-2</v>
      </c>
      <c r="L509" s="15" t="s">
        <v>1484</v>
      </c>
      <c r="M509" s="24">
        <v>2.3590559999999997E-2</v>
      </c>
      <c r="N509" s="22"/>
    </row>
    <row r="510" spans="2:14" ht="28.8">
      <c r="B510" s="13">
        <v>501</v>
      </c>
      <c r="C510" s="14" t="s">
        <v>457</v>
      </c>
      <c r="D510" s="14" t="s">
        <v>544</v>
      </c>
      <c r="E510" s="15" t="s">
        <v>26</v>
      </c>
      <c r="F510" s="15">
        <v>3</v>
      </c>
      <c r="G510" s="16" t="s">
        <v>1091</v>
      </c>
      <c r="H510" s="15"/>
      <c r="I510" s="15"/>
      <c r="J510" s="15"/>
      <c r="K510" s="24">
        <v>3.4022939999999995E-2</v>
      </c>
      <c r="L510" s="15" t="s">
        <v>1484</v>
      </c>
      <c r="M510" s="24">
        <v>3.4022939999999995E-2</v>
      </c>
      <c r="N510" s="22"/>
    </row>
    <row r="511" spans="2:14" ht="28.8">
      <c r="B511" s="13">
        <v>502</v>
      </c>
      <c r="C511" s="14" t="s">
        <v>457</v>
      </c>
      <c r="D511" s="14" t="s">
        <v>545</v>
      </c>
      <c r="E511" s="15" t="s">
        <v>26</v>
      </c>
      <c r="F511" s="15">
        <v>3</v>
      </c>
      <c r="G511" s="16" t="s">
        <v>1092</v>
      </c>
      <c r="H511" s="15"/>
      <c r="I511" s="15"/>
      <c r="J511" s="15"/>
      <c r="K511" s="24">
        <v>1.6086468E-2</v>
      </c>
      <c r="L511" s="15" t="s">
        <v>1484</v>
      </c>
      <c r="M511" s="24">
        <v>1.6086468E-2</v>
      </c>
      <c r="N511" s="22"/>
    </row>
    <row r="512" spans="2:14" ht="43.2">
      <c r="B512" s="13">
        <v>503</v>
      </c>
      <c r="C512" s="14" t="s">
        <v>457</v>
      </c>
      <c r="D512" s="14" t="s">
        <v>546</v>
      </c>
      <c r="E512" s="15" t="s">
        <v>26</v>
      </c>
      <c r="F512" s="15">
        <v>3</v>
      </c>
      <c r="G512" s="16" t="s">
        <v>1092</v>
      </c>
      <c r="H512" s="15"/>
      <c r="I512" s="15"/>
      <c r="J512" s="15"/>
      <c r="K512" s="24">
        <v>2.2830639999999999E-2</v>
      </c>
      <c r="L512" s="15" t="s">
        <v>1484</v>
      </c>
      <c r="M512" s="24">
        <v>2.2830639999999999E-2</v>
      </c>
      <c r="N512" s="22"/>
    </row>
    <row r="513" spans="2:14" ht="43.2">
      <c r="B513" s="13">
        <v>504</v>
      </c>
      <c r="C513" s="14" t="s">
        <v>457</v>
      </c>
      <c r="D513" s="14" t="s">
        <v>547</v>
      </c>
      <c r="E513" s="15" t="s">
        <v>26</v>
      </c>
      <c r="F513" s="15">
        <v>5</v>
      </c>
      <c r="G513" s="16" t="s">
        <v>1093</v>
      </c>
      <c r="H513" s="15"/>
      <c r="I513" s="15"/>
      <c r="J513" s="15"/>
      <c r="K513" s="24">
        <v>2.3009999999999999E-2</v>
      </c>
      <c r="L513" s="15" t="s">
        <v>1484</v>
      </c>
      <c r="M513" s="24">
        <v>2.3009999999999999E-2</v>
      </c>
      <c r="N513" s="22"/>
    </row>
    <row r="514" spans="2:14" ht="57.6">
      <c r="B514" s="13">
        <v>505</v>
      </c>
      <c r="C514" s="14" t="s">
        <v>457</v>
      </c>
      <c r="D514" s="14" t="s">
        <v>548</v>
      </c>
      <c r="E514" s="15" t="s">
        <v>26</v>
      </c>
      <c r="F514" s="15">
        <v>4</v>
      </c>
      <c r="G514" s="16" t="s">
        <v>1093</v>
      </c>
      <c r="H514" s="15"/>
      <c r="I514" s="15"/>
      <c r="J514" s="15"/>
      <c r="K514" s="24">
        <v>2.150668E-2</v>
      </c>
      <c r="L514" s="15" t="s">
        <v>1484</v>
      </c>
      <c r="M514" s="24">
        <v>2.150668E-2</v>
      </c>
      <c r="N514" s="22"/>
    </row>
    <row r="515" spans="2:14" ht="57.6">
      <c r="B515" s="13">
        <v>506</v>
      </c>
      <c r="C515" s="14" t="s">
        <v>460</v>
      </c>
      <c r="D515" s="14" t="s">
        <v>549</v>
      </c>
      <c r="E515" s="15" t="s">
        <v>26</v>
      </c>
      <c r="F515" s="15">
        <v>5</v>
      </c>
      <c r="G515" s="16" t="s">
        <v>1093</v>
      </c>
      <c r="H515" s="15"/>
      <c r="I515" s="15"/>
      <c r="J515" s="15"/>
      <c r="K515" s="24">
        <v>2.2519119999999997E-2</v>
      </c>
      <c r="L515" s="15" t="s">
        <v>1484</v>
      </c>
      <c r="M515" s="24">
        <v>2.2519119999999997E-2</v>
      </c>
      <c r="N515" s="22"/>
    </row>
    <row r="516" spans="2:14" ht="43.2">
      <c r="B516" s="13">
        <v>507</v>
      </c>
      <c r="C516" s="14" t="s">
        <v>457</v>
      </c>
      <c r="D516" s="14" t="s">
        <v>550</v>
      </c>
      <c r="E516" s="15" t="s">
        <v>26</v>
      </c>
      <c r="F516" s="15">
        <v>5</v>
      </c>
      <c r="G516" s="16" t="s">
        <v>1094</v>
      </c>
      <c r="H516" s="15"/>
      <c r="I516" s="15"/>
      <c r="J516" s="15"/>
      <c r="K516" s="24">
        <v>2.8732645999999997E-2</v>
      </c>
      <c r="L516" s="15" t="s">
        <v>1484</v>
      </c>
      <c r="M516" s="24">
        <v>2.8732645999999997E-2</v>
      </c>
      <c r="N516" s="22"/>
    </row>
    <row r="517" spans="2:14" ht="57.6">
      <c r="B517" s="13">
        <v>508</v>
      </c>
      <c r="C517" s="14" t="s">
        <v>457</v>
      </c>
      <c r="D517" s="14" t="s">
        <v>551</v>
      </c>
      <c r="E517" s="15" t="s">
        <v>30</v>
      </c>
      <c r="F517" s="15">
        <v>1</v>
      </c>
      <c r="G517" s="16" t="s">
        <v>1095</v>
      </c>
      <c r="H517" s="15"/>
      <c r="I517" s="15"/>
      <c r="J517" s="15"/>
      <c r="K517" s="24">
        <v>2.8766039999999996E-3</v>
      </c>
      <c r="L517" s="15" t="s">
        <v>1484</v>
      </c>
      <c r="M517" s="24">
        <v>2.8766039999999996E-3</v>
      </c>
      <c r="N517" s="22"/>
    </row>
    <row r="518" spans="2:14" ht="28.8">
      <c r="B518" s="13">
        <v>509</v>
      </c>
      <c r="C518" s="14" t="s">
        <v>460</v>
      </c>
      <c r="D518" s="14" t="s">
        <v>552</v>
      </c>
      <c r="E518" s="15" t="s">
        <v>26</v>
      </c>
      <c r="F518" s="15">
        <v>4</v>
      </c>
      <c r="G518" s="16" t="s">
        <v>1095</v>
      </c>
      <c r="H518" s="15"/>
      <c r="I518" s="15"/>
      <c r="J518" s="15"/>
      <c r="K518" s="24">
        <v>1.9336659999999999E-2</v>
      </c>
      <c r="L518" s="15" t="s">
        <v>1484</v>
      </c>
      <c r="M518" s="24">
        <v>1.9336659999999999E-2</v>
      </c>
      <c r="N518" s="22"/>
    </row>
    <row r="519" spans="2:14" ht="43.2">
      <c r="B519" s="13">
        <v>510</v>
      </c>
      <c r="C519" s="14" t="s">
        <v>457</v>
      </c>
      <c r="D519" s="14" t="s">
        <v>553</v>
      </c>
      <c r="E519" s="15" t="s">
        <v>26</v>
      </c>
      <c r="F519" s="15">
        <v>3</v>
      </c>
      <c r="G519" s="16" t="s">
        <v>1095</v>
      </c>
      <c r="H519" s="15"/>
      <c r="I519" s="15"/>
      <c r="J519" s="15"/>
      <c r="K519" s="24">
        <v>2.31221E-2</v>
      </c>
      <c r="L519" s="15" t="s">
        <v>1484</v>
      </c>
      <c r="M519" s="24">
        <v>2.31221E-2</v>
      </c>
      <c r="N519" s="22"/>
    </row>
    <row r="520" spans="2:14" ht="43.2">
      <c r="B520" s="13">
        <v>511</v>
      </c>
      <c r="C520" s="14" t="s">
        <v>457</v>
      </c>
      <c r="D520" s="14" t="s">
        <v>554</v>
      </c>
      <c r="E520" s="15" t="s">
        <v>26</v>
      </c>
      <c r="F520" s="15">
        <v>3</v>
      </c>
      <c r="G520" s="16" t="s">
        <v>1095</v>
      </c>
      <c r="H520" s="15"/>
      <c r="I520" s="15"/>
      <c r="J520" s="15"/>
      <c r="K520" s="24">
        <v>3.2075232000000002E-2</v>
      </c>
      <c r="L520" s="15" t="s">
        <v>1484</v>
      </c>
      <c r="M520" s="24">
        <v>3.2075232000000002E-2</v>
      </c>
      <c r="N520" s="22"/>
    </row>
    <row r="521" spans="2:14" ht="57.6">
      <c r="B521" s="13">
        <v>512</v>
      </c>
      <c r="C521" s="14" t="s">
        <v>457</v>
      </c>
      <c r="D521" s="14" t="s">
        <v>555</v>
      </c>
      <c r="E521" s="15" t="s">
        <v>26</v>
      </c>
      <c r="F521" s="15">
        <v>3</v>
      </c>
      <c r="G521" s="16" t="s">
        <v>1095</v>
      </c>
      <c r="H521" s="15"/>
      <c r="I521" s="15"/>
      <c r="J521" s="15"/>
      <c r="K521" s="24">
        <v>3.0868799999999998E-2</v>
      </c>
      <c r="L521" s="15" t="s">
        <v>1484</v>
      </c>
      <c r="M521" s="24">
        <v>3.0868799999999998E-2</v>
      </c>
      <c r="N521" s="22"/>
    </row>
    <row r="522" spans="2:14" ht="43.2">
      <c r="B522" s="13">
        <v>513</v>
      </c>
      <c r="C522" s="14" t="s">
        <v>457</v>
      </c>
      <c r="D522" s="14" t="s">
        <v>556</v>
      </c>
      <c r="E522" s="15" t="s">
        <v>26</v>
      </c>
      <c r="F522" s="15">
        <v>4</v>
      </c>
      <c r="G522" s="16" t="s">
        <v>1096</v>
      </c>
      <c r="H522" s="15"/>
      <c r="I522" s="15"/>
      <c r="J522" s="15"/>
      <c r="K522" s="24">
        <v>2.2180459999999999E-2</v>
      </c>
      <c r="L522" s="15" t="s">
        <v>1484</v>
      </c>
      <c r="M522" s="24">
        <v>2.2180459999999999E-2</v>
      </c>
      <c r="N522" s="22"/>
    </row>
    <row r="523" spans="2:14" ht="57.6">
      <c r="B523" s="13">
        <v>514</v>
      </c>
      <c r="C523" s="14" t="s">
        <v>457</v>
      </c>
      <c r="D523" s="14" t="s">
        <v>557</v>
      </c>
      <c r="E523" s="15" t="s">
        <v>26</v>
      </c>
      <c r="F523" s="15">
        <v>4</v>
      </c>
      <c r="G523" s="16" t="s">
        <v>1097</v>
      </c>
      <c r="H523" s="15"/>
      <c r="I523" s="15"/>
      <c r="J523" s="15"/>
      <c r="K523" s="24">
        <v>2.3033835999999999E-2</v>
      </c>
      <c r="L523" s="15" t="s">
        <v>1484</v>
      </c>
      <c r="M523" s="24">
        <v>2.3033835999999999E-2</v>
      </c>
      <c r="N523" s="22"/>
    </row>
    <row r="524" spans="2:14" ht="28.8">
      <c r="B524" s="13">
        <v>515</v>
      </c>
      <c r="C524" s="14" t="s">
        <v>457</v>
      </c>
      <c r="D524" s="14" t="s">
        <v>558</v>
      </c>
      <c r="E524" s="15" t="s">
        <v>26</v>
      </c>
      <c r="F524" s="15">
        <v>5</v>
      </c>
      <c r="G524" s="16" t="s">
        <v>1098</v>
      </c>
      <c r="H524" s="15"/>
      <c r="I524" s="15"/>
      <c r="J524" s="15"/>
      <c r="K524" s="24">
        <v>2.1000341999999998E-2</v>
      </c>
      <c r="L524" s="15" t="s">
        <v>1484</v>
      </c>
      <c r="M524" s="24">
        <v>2.1000341999999998E-2</v>
      </c>
      <c r="N524" s="22"/>
    </row>
    <row r="525" spans="2:14" ht="28.8">
      <c r="B525" s="13">
        <v>516</v>
      </c>
      <c r="C525" s="14" t="s">
        <v>457</v>
      </c>
      <c r="D525" s="14" t="s">
        <v>559</v>
      </c>
      <c r="E525" s="15" t="s">
        <v>26</v>
      </c>
      <c r="F525" s="15">
        <v>3</v>
      </c>
      <c r="G525" s="16" t="s">
        <v>1098</v>
      </c>
      <c r="H525" s="15"/>
      <c r="I525" s="15"/>
      <c r="J525" s="15"/>
      <c r="K525" s="24">
        <v>2.2017737999999999E-2</v>
      </c>
      <c r="L525" s="15" t="s">
        <v>1484</v>
      </c>
      <c r="M525" s="24">
        <v>2.2017737999999999E-2</v>
      </c>
      <c r="N525" s="22"/>
    </row>
    <row r="526" spans="2:14" ht="28.8">
      <c r="B526" s="13">
        <v>517</v>
      </c>
      <c r="C526" s="14" t="s">
        <v>457</v>
      </c>
      <c r="D526" s="14" t="s">
        <v>560</v>
      </c>
      <c r="E526" s="15" t="s">
        <v>26</v>
      </c>
      <c r="F526" s="15">
        <v>4</v>
      </c>
      <c r="G526" s="16" t="s">
        <v>1098</v>
      </c>
      <c r="H526" s="15"/>
      <c r="I526" s="15"/>
      <c r="J526" s="15"/>
      <c r="K526" s="24">
        <v>2.7193571999999996E-2</v>
      </c>
      <c r="L526" s="15" t="s">
        <v>1484</v>
      </c>
      <c r="M526" s="24">
        <v>2.7193571999999996E-2</v>
      </c>
      <c r="N526" s="22"/>
    </row>
    <row r="527" spans="2:14" ht="28.8">
      <c r="B527" s="13">
        <v>518</v>
      </c>
      <c r="C527" s="14" t="s">
        <v>457</v>
      </c>
      <c r="D527" s="14" t="s">
        <v>561</v>
      </c>
      <c r="E527" s="15" t="s">
        <v>26</v>
      </c>
      <c r="F527" s="15">
        <v>3</v>
      </c>
      <c r="G527" s="16" t="s">
        <v>1098</v>
      </c>
      <c r="H527" s="15"/>
      <c r="I527" s="15"/>
      <c r="J527" s="15"/>
      <c r="K527" s="24">
        <v>2.1248024000000001E-2</v>
      </c>
      <c r="L527" s="15" t="s">
        <v>1484</v>
      </c>
      <c r="M527" s="24">
        <v>2.1248024000000001E-2</v>
      </c>
      <c r="N527" s="22"/>
    </row>
    <row r="528" spans="2:14" ht="28.8">
      <c r="B528" s="13">
        <v>519</v>
      </c>
      <c r="C528" s="14" t="s">
        <v>457</v>
      </c>
      <c r="D528" s="14" t="s">
        <v>562</v>
      </c>
      <c r="E528" s="15" t="s">
        <v>26</v>
      </c>
      <c r="F528" s="15">
        <v>3</v>
      </c>
      <c r="G528" s="16" t="s">
        <v>1099</v>
      </c>
      <c r="H528" s="15"/>
      <c r="I528" s="15"/>
      <c r="J528" s="15"/>
      <c r="K528" s="24">
        <v>2.2537881999999999E-2</v>
      </c>
      <c r="L528" s="15" t="s">
        <v>1484</v>
      </c>
      <c r="M528" s="24">
        <v>2.2537881999999999E-2</v>
      </c>
      <c r="N528" s="22"/>
    </row>
    <row r="529" spans="2:14" ht="28.8">
      <c r="B529" s="13">
        <v>520</v>
      </c>
      <c r="C529" s="14" t="s">
        <v>457</v>
      </c>
      <c r="D529" s="14" t="s">
        <v>563</v>
      </c>
      <c r="E529" s="15" t="s">
        <v>26</v>
      </c>
      <c r="F529" s="15">
        <v>3</v>
      </c>
      <c r="G529" s="16" t="s">
        <v>1100</v>
      </c>
      <c r="H529" s="15"/>
      <c r="I529" s="15"/>
      <c r="J529" s="15"/>
      <c r="K529" s="24">
        <v>1.9396603999999998E-2</v>
      </c>
      <c r="L529" s="15" t="s">
        <v>1484</v>
      </c>
      <c r="M529" s="24">
        <v>1.9396603999999998E-2</v>
      </c>
      <c r="N529" s="22"/>
    </row>
    <row r="530" spans="2:14" ht="43.2">
      <c r="B530" s="13">
        <v>521</v>
      </c>
      <c r="C530" s="14" t="s">
        <v>460</v>
      </c>
      <c r="D530" s="14" t="s">
        <v>564</v>
      </c>
      <c r="E530" s="15" t="s">
        <v>26</v>
      </c>
      <c r="F530" s="15">
        <v>4</v>
      </c>
      <c r="G530" s="16" t="s">
        <v>1101</v>
      </c>
      <c r="H530" s="15"/>
      <c r="I530" s="15"/>
      <c r="J530" s="15"/>
      <c r="K530" s="24">
        <v>2.3178150000000002E-2</v>
      </c>
      <c r="L530" s="15" t="s">
        <v>1484</v>
      </c>
      <c r="M530" s="24">
        <v>2.3178150000000002E-2</v>
      </c>
      <c r="N530" s="22"/>
    </row>
    <row r="531" spans="2:14" ht="28.8">
      <c r="B531" s="13">
        <v>522</v>
      </c>
      <c r="C531" s="14" t="s">
        <v>457</v>
      </c>
      <c r="D531" s="14" t="s">
        <v>565</v>
      </c>
      <c r="E531" s="15" t="s">
        <v>26</v>
      </c>
      <c r="F531" s="15">
        <v>3</v>
      </c>
      <c r="G531" s="16" t="s">
        <v>1101</v>
      </c>
      <c r="H531" s="15"/>
      <c r="I531" s="15"/>
      <c r="J531" s="15"/>
      <c r="K531" s="24">
        <v>2.3554215999999996E-2</v>
      </c>
      <c r="L531" s="15" t="s">
        <v>1484</v>
      </c>
      <c r="M531" s="24">
        <v>2.3554215999999996E-2</v>
      </c>
      <c r="N531" s="22"/>
    </row>
    <row r="532" spans="2:14" ht="28.8">
      <c r="B532" s="13">
        <v>523</v>
      </c>
      <c r="C532" s="14" t="s">
        <v>460</v>
      </c>
      <c r="D532" s="14" t="s">
        <v>566</v>
      </c>
      <c r="E532" s="15" t="s">
        <v>26</v>
      </c>
      <c r="F532" s="15">
        <v>3</v>
      </c>
      <c r="G532" s="16" t="s">
        <v>1101</v>
      </c>
      <c r="H532" s="15"/>
      <c r="I532" s="15"/>
      <c r="J532" s="15"/>
      <c r="K532" s="24">
        <v>2.3256737999999999E-2</v>
      </c>
      <c r="L532" s="15" t="s">
        <v>1484</v>
      </c>
      <c r="M532" s="24">
        <v>2.3256737999999999E-2</v>
      </c>
      <c r="N532" s="22"/>
    </row>
    <row r="533" spans="2:14" ht="43.2">
      <c r="B533" s="13">
        <v>524</v>
      </c>
      <c r="C533" s="14" t="s">
        <v>457</v>
      </c>
      <c r="D533" s="14" t="s">
        <v>567</v>
      </c>
      <c r="E533" s="15" t="s">
        <v>30</v>
      </c>
      <c r="F533" s="15">
        <v>1</v>
      </c>
      <c r="G533" s="16" t="s">
        <v>1102</v>
      </c>
      <c r="H533" s="15"/>
      <c r="I533" s="15"/>
      <c r="J533" s="15"/>
      <c r="K533" s="24">
        <v>3.0665839999999998E-3</v>
      </c>
      <c r="L533" s="15" t="s">
        <v>1484</v>
      </c>
      <c r="M533" s="24">
        <v>3.0665839999999998E-3</v>
      </c>
      <c r="N533" s="22"/>
    </row>
    <row r="534" spans="2:14" ht="28.8">
      <c r="B534" s="13">
        <v>525</v>
      </c>
      <c r="C534" s="14" t="s">
        <v>457</v>
      </c>
      <c r="D534" s="14" t="s">
        <v>568</v>
      </c>
      <c r="E534" s="15" t="s">
        <v>30</v>
      </c>
      <c r="F534" s="15">
        <v>1</v>
      </c>
      <c r="G534" s="16" t="s">
        <v>1102</v>
      </c>
      <c r="H534" s="15"/>
      <c r="I534" s="15"/>
      <c r="J534" s="15"/>
      <c r="K534" s="24">
        <v>2.8196099999999997E-3</v>
      </c>
      <c r="L534" s="15" t="s">
        <v>1484</v>
      </c>
      <c r="M534" s="24">
        <v>2.8196099999999997E-3</v>
      </c>
      <c r="N534" s="22"/>
    </row>
    <row r="535" spans="2:14" ht="28.8">
      <c r="B535" s="13">
        <v>526</v>
      </c>
      <c r="C535" s="14" t="s">
        <v>457</v>
      </c>
      <c r="D535" s="14" t="s">
        <v>569</v>
      </c>
      <c r="E535" s="15" t="s">
        <v>30</v>
      </c>
      <c r="F535" s="15">
        <v>1</v>
      </c>
      <c r="G535" s="16" t="s">
        <v>1102</v>
      </c>
      <c r="H535" s="15"/>
      <c r="I535" s="15"/>
      <c r="J535" s="15"/>
      <c r="K535" s="24">
        <v>2.8196099999999997E-3</v>
      </c>
      <c r="L535" s="15" t="s">
        <v>1484</v>
      </c>
      <c r="M535" s="24">
        <v>2.8196099999999997E-3</v>
      </c>
      <c r="N535" s="22"/>
    </row>
    <row r="536" spans="2:14" ht="43.2">
      <c r="B536" s="13">
        <v>527</v>
      </c>
      <c r="C536" s="14" t="s">
        <v>457</v>
      </c>
      <c r="D536" s="14" t="s">
        <v>570</v>
      </c>
      <c r="E536" s="15" t="s">
        <v>26</v>
      </c>
      <c r="F536" s="15">
        <v>4</v>
      </c>
      <c r="G536" s="16" t="s">
        <v>1103</v>
      </c>
      <c r="H536" s="15"/>
      <c r="I536" s="15"/>
      <c r="J536" s="15"/>
      <c r="K536" s="24">
        <v>2.3403175999999998E-2</v>
      </c>
      <c r="L536" s="15" t="s">
        <v>1484</v>
      </c>
      <c r="M536" s="24">
        <v>2.3403175999999998E-2</v>
      </c>
      <c r="N536" s="22"/>
    </row>
    <row r="537" spans="2:14" ht="28.8">
      <c r="B537" s="13">
        <v>528</v>
      </c>
      <c r="C537" s="14" t="s">
        <v>460</v>
      </c>
      <c r="D537" s="14" t="s">
        <v>571</v>
      </c>
      <c r="E537" s="15" t="s">
        <v>26</v>
      </c>
      <c r="F537" s="15">
        <v>3</v>
      </c>
      <c r="G537" s="16" t="s">
        <v>1103</v>
      </c>
      <c r="H537" s="15"/>
      <c r="I537" s="15"/>
      <c r="J537" s="15"/>
      <c r="K537" s="24">
        <v>2.3576400000000001E-2</v>
      </c>
      <c r="L537" s="15" t="s">
        <v>1484</v>
      </c>
      <c r="M537" s="24">
        <v>2.3576400000000001E-2</v>
      </c>
      <c r="N537" s="22"/>
    </row>
    <row r="538" spans="2:14" ht="28.8">
      <c r="B538" s="13">
        <v>529</v>
      </c>
      <c r="C538" s="14" t="s">
        <v>457</v>
      </c>
      <c r="D538" s="14" t="s">
        <v>572</v>
      </c>
      <c r="E538" s="15" t="s">
        <v>26</v>
      </c>
      <c r="F538" s="15">
        <v>4</v>
      </c>
      <c r="G538" s="16" t="s">
        <v>1103</v>
      </c>
      <c r="H538" s="15"/>
      <c r="I538" s="15"/>
      <c r="J538" s="15"/>
      <c r="K538" s="24">
        <v>2.1601433999999999E-2</v>
      </c>
      <c r="L538" s="15" t="s">
        <v>1484</v>
      </c>
      <c r="M538" s="24">
        <v>2.1601433999999999E-2</v>
      </c>
      <c r="N538" s="22"/>
    </row>
    <row r="539" spans="2:14" ht="28.8">
      <c r="B539" s="13">
        <v>530</v>
      </c>
      <c r="C539" s="14" t="s">
        <v>457</v>
      </c>
      <c r="D539" s="14" t="s">
        <v>573</v>
      </c>
      <c r="E539" s="15" t="s">
        <v>26</v>
      </c>
      <c r="F539" s="15">
        <v>3</v>
      </c>
      <c r="G539" s="16" t="s">
        <v>1103</v>
      </c>
      <c r="H539" s="15"/>
      <c r="I539" s="15"/>
      <c r="J539" s="15"/>
      <c r="K539" s="24">
        <v>2.1557065999999996E-2</v>
      </c>
      <c r="L539" s="15" t="s">
        <v>1484</v>
      </c>
      <c r="M539" s="24">
        <v>2.1557065999999996E-2</v>
      </c>
      <c r="N539" s="22"/>
    </row>
    <row r="540" spans="2:14" ht="28.8">
      <c r="B540" s="13">
        <v>531</v>
      </c>
      <c r="C540" s="14" t="s">
        <v>458</v>
      </c>
      <c r="D540" s="14" t="s">
        <v>574</v>
      </c>
      <c r="E540" s="15" t="s">
        <v>26</v>
      </c>
      <c r="F540" s="15">
        <v>5</v>
      </c>
      <c r="G540" s="16" t="s">
        <v>1104</v>
      </c>
      <c r="H540" s="15"/>
      <c r="I540" s="15"/>
      <c r="J540" s="15"/>
      <c r="K540" s="24">
        <v>2.2950999999999999E-2</v>
      </c>
      <c r="L540" s="15" t="s">
        <v>1484</v>
      </c>
      <c r="M540" s="24">
        <v>2.2950999999999999E-2</v>
      </c>
      <c r="N540" s="22"/>
    </row>
    <row r="541" spans="2:14" ht="28.8">
      <c r="B541" s="13">
        <v>532</v>
      </c>
      <c r="C541" s="14" t="s">
        <v>457</v>
      </c>
      <c r="D541" s="14" t="s">
        <v>575</v>
      </c>
      <c r="E541" s="15" t="s">
        <v>26</v>
      </c>
      <c r="F541" s="15">
        <v>3</v>
      </c>
      <c r="G541" s="16" t="s">
        <v>1104</v>
      </c>
      <c r="H541" s="15"/>
      <c r="I541" s="15"/>
      <c r="J541" s="15"/>
      <c r="K541" s="24">
        <v>2.3357156E-2</v>
      </c>
      <c r="L541" s="15" t="s">
        <v>1484</v>
      </c>
      <c r="M541" s="24">
        <v>2.3357156E-2</v>
      </c>
      <c r="N541" s="22"/>
    </row>
    <row r="542" spans="2:14" ht="28.8">
      <c r="B542" s="13">
        <v>533</v>
      </c>
      <c r="C542" s="14" t="s">
        <v>460</v>
      </c>
      <c r="D542" s="14" t="s">
        <v>576</v>
      </c>
      <c r="E542" s="15" t="s">
        <v>26</v>
      </c>
      <c r="F542" s="15">
        <v>4</v>
      </c>
      <c r="G542" s="16" t="s">
        <v>1104</v>
      </c>
      <c r="H542" s="15"/>
      <c r="I542" s="15"/>
      <c r="J542" s="15"/>
      <c r="K542" s="24">
        <v>1.7822365999999999E-2</v>
      </c>
      <c r="L542" s="15" t="s">
        <v>1484</v>
      </c>
      <c r="M542" s="24">
        <v>1.7822365999999999E-2</v>
      </c>
      <c r="N542" s="22"/>
    </row>
    <row r="543" spans="2:14" ht="43.2">
      <c r="B543" s="13">
        <v>534</v>
      </c>
      <c r="C543" s="14" t="s">
        <v>457</v>
      </c>
      <c r="D543" s="14" t="s">
        <v>577</v>
      </c>
      <c r="E543" s="15" t="s">
        <v>26</v>
      </c>
      <c r="F543" s="15">
        <v>3</v>
      </c>
      <c r="G543" s="16" t="s">
        <v>1105</v>
      </c>
      <c r="H543" s="15"/>
      <c r="I543" s="15"/>
      <c r="J543" s="15"/>
      <c r="K543" s="24">
        <v>0.145431696</v>
      </c>
      <c r="L543" s="15" t="s">
        <v>1484</v>
      </c>
      <c r="M543" s="24">
        <v>0.145431696</v>
      </c>
      <c r="N543" s="22"/>
    </row>
    <row r="544" spans="2:14" ht="57.6">
      <c r="B544" s="13">
        <v>535</v>
      </c>
      <c r="C544" s="14" t="s">
        <v>457</v>
      </c>
      <c r="D544" s="14" t="s">
        <v>578</v>
      </c>
      <c r="E544" s="15" t="s">
        <v>26</v>
      </c>
      <c r="F544" s="15">
        <v>3</v>
      </c>
      <c r="G544" s="16" t="s">
        <v>1105</v>
      </c>
      <c r="H544" s="15"/>
      <c r="I544" s="15"/>
      <c r="J544" s="15"/>
      <c r="K544" s="24">
        <v>0.145431696</v>
      </c>
      <c r="L544" s="15" t="s">
        <v>1484</v>
      </c>
      <c r="M544" s="24">
        <v>0.145431696</v>
      </c>
      <c r="N544" s="22"/>
    </row>
    <row r="545" spans="2:14" ht="72">
      <c r="B545" s="13">
        <v>536</v>
      </c>
      <c r="C545" s="14" t="s">
        <v>457</v>
      </c>
      <c r="D545" s="14" t="s">
        <v>579</v>
      </c>
      <c r="E545" s="15" t="s">
        <v>26</v>
      </c>
      <c r="F545" s="15">
        <v>2</v>
      </c>
      <c r="G545" s="16" t="s">
        <v>1105</v>
      </c>
      <c r="H545" s="15"/>
      <c r="I545" s="15"/>
      <c r="J545" s="15"/>
      <c r="K545" s="24">
        <v>0.28802620000000001</v>
      </c>
      <c r="L545" s="15" t="s">
        <v>1484</v>
      </c>
      <c r="M545" s="24">
        <v>0.28802620000000001</v>
      </c>
      <c r="N545" s="22"/>
    </row>
    <row r="546" spans="2:14" ht="28.8">
      <c r="B546" s="13">
        <v>537</v>
      </c>
      <c r="C546" s="14" t="s">
        <v>457</v>
      </c>
      <c r="D546" s="14" t="s">
        <v>580</v>
      </c>
      <c r="E546" s="15" t="s">
        <v>26</v>
      </c>
      <c r="F546" s="15">
        <v>5</v>
      </c>
      <c r="G546" s="16" t="s">
        <v>1106</v>
      </c>
      <c r="H546" s="15"/>
      <c r="I546" s="15"/>
      <c r="J546" s="15"/>
      <c r="K546" s="24">
        <v>2.1885577999999999E-2</v>
      </c>
      <c r="L546" s="15" t="s">
        <v>1484</v>
      </c>
      <c r="M546" s="24">
        <v>2.1885577999999999E-2</v>
      </c>
      <c r="N546" s="22"/>
    </row>
    <row r="547" spans="2:14" ht="43.2">
      <c r="B547" s="13">
        <v>538</v>
      </c>
      <c r="C547" s="14" t="s">
        <v>457</v>
      </c>
      <c r="D547" s="14" t="s">
        <v>581</v>
      </c>
      <c r="E547" s="15" t="s">
        <v>26</v>
      </c>
      <c r="F547" s="15">
        <v>3</v>
      </c>
      <c r="G547" s="16" t="s">
        <v>1106</v>
      </c>
      <c r="H547" s="15"/>
      <c r="I547" s="15"/>
      <c r="J547" s="15"/>
      <c r="K547" s="24">
        <v>2.2875007999999999E-2</v>
      </c>
      <c r="L547" s="15" t="s">
        <v>1484</v>
      </c>
      <c r="M547" s="24">
        <v>2.2875007999999999E-2</v>
      </c>
      <c r="N547" s="22"/>
    </row>
    <row r="548" spans="2:14" ht="43.2">
      <c r="B548" s="13">
        <v>539</v>
      </c>
      <c r="C548" s="14" t="s">
        <v>457</v>
      </c>
      <c r="D548" s="14" t="s">
        <v>582</v>
      </c>
      <c r="E548" s="15" t="s">
        <v>26</v>
      </c>
      <c r="F548" s="15">
        <v>3</v>
      </c>
      <c r="G548" s="16" t="s">
        <v>1106</v>
      </c>
      <c r="H548" s="15"/>
      <c r="I548" s="15"/>
      <c r="J548" s="15"/>
      <c r="K548" s="24">
        <v>1.4652768E-2</v>
      </c>
      <c r="L548" s="15" t="s">
        <v>1484</v>
      </c>
      <c r="M548" s="24">
        <v>1.4652768E-2</v>
      </c>
      <c r="N548" s="22"/>
    </row>
    <row r="549" spans="2:14" ht="28.8">
      <c r="B549" s="13">
        <v>540</v>
      </c>
      <c r="C549" s="14" t="s">
        <v>457</v>
      </c>
      <c r="D549" s="14" t="s">
        <v>583</v>
      </c>
      <c r="E549" s="15" t="s">
        <v>26</v>
      </c>
      <c r="F549" s="15">
        <v>3</v>
      </c>
      <c r="G549" s="16" t="s">
        <v>1106</v>
      </c>
      <c r="H549" s="15"/>
      <c r="I549" s="15"/>
      <c r="J549" s="15"/>
      <c r="K549" s="24">
        <v>2.3151600000000001E-2</v>
      </c>
      <c r="L549" s="15" t="s">
        <v>1484</v>
      </c>
      <c r="M549" s="24">
        <v>2.3151600000000001E-2</v>
      </c>
      <c r="N549" s="22"/>
    </row>
    <row r="550" spans="2:14" ht="28.8">
      <c r="B550" s="13">
        <v>541</v>
      </c>
      <c r="C550" s="14" t="s">
        <v>457</v>
      </c>
      <c r="D550" s="14" t="s">
        <v>584</v>
      </c>
      <c r="E550" s="15" t="s">
        <v>26</v>
      </c>
      <c r="F550" s="15">
        <v>4</v>
      </c>
      <c r="G550" s="16" t="s">
        <v>1107</v>
      </c>
      <c r="H550" s="15"/>
      <c r="I550" s="15"/>
      <c r="J550" s="15"/>
      <c r="K550" s="24">
        <v>3.5222999999999997E-2</v>
      </c>
      <c r="L550" s="15" t="s">
        <v>1484</v>
      </c>
      <c r="M550" s="24">
        <v>3.5222999999999997E-2</v>
      </c>
      <c r="N550" s="22"/>
    </row>
    <row r="551" spans="2:14" ht="28.8">
      <c r="B551" s="13">
        <v>542</v>
      </c>
      <c r="C551" s="14" t="s">
        <v>457</v>
      </c>
      <c r="D551" s="14" t="s">
        <v>585</v>
      </c>
      <c r="E551" s="15" t="s">
        <v>26</v>
      </c>
      <c r="F551" s="15">
        <v>4</v>
      </c>
      <c r="G551" s="16" t="s">
        <v>1108</v>
      </c>
      <c r="H551" s="15"/>
      <c r="I551" s="15"/>
      <c r="J551" s="15"/>
      <c r="K551" s="24">
        <v>2.3312079999999999E-2</v>
      </c>
      <c r="L551" s="15" t="s">
        <v>1484</v>
      </c>
      <c r="M551" s="24">
        <v>2.3312079999999999E-2</v>
      </c>
      <c r="N551" s="22"/>
    </row>
    <row r="552" spans="2:14" ht="43.2">
      <c r="B552" s="13">
        <v>543</v>
      </c>
      <c r="C552" s="14" t="s">
        <v>457</v>
      </c>
      <c r="D552" s="14" t="s">
        <v>586</v>
      </c>
      <c r="E552" s="15" t="s">
        <v>26</v>
      </c>
      <c r="F552" s="15">
        <v>4</v>
      </c>
      <c r="G552" s="16" t="s">
        <v>1108</v>
      </c>
      <c r="H552" s="15"/>
      <c r="I552" s="15"/>
      <c r="J552" s="15"/>
      <c r="K552" s="24">
        <v>2.2275567999999999E-2</v>
      </c>
      <c r="L552" s="15" t="s">
        <v>1484</v>
      </c>
      <c r="M552" s="24">
        <v>2.2275567999999999E-2</v>
      </c>
      <c r="N552" s="22"/>
    </row>
    <row r="553" spans="2:14" ht="57.6">
      <c r="B553" s="13">
        <v>544</v>
      </c>
      <c r="C553" s="14" t="s">
        <v>457</v>
      </c>
      <c r="D553" s="14" t="s">
        <v>587</v>
      </c>
      <c r="E553" s="15" t="s">
        <v>26</v>
      </c>
      <c r="F553" s="15">
        <v>3</v>
      </c>
      <c r="G553" s="16" t="s">
        <v>1108</v>
      </c>
      <c r="H553" s="15"/>
      <c r="I553" s="15"/>
      <c r="J553" s="15"/>
      <c r="K553" s="24">
        <v>2.04435E-2</v>
      </c>
      <c r="L553" s="15" t="s">
        <v>1484</v>
      </c>
      <c r="M553" s="24">
        <v>2.04435E-2</v>
      </c>
      <c r="N553" s="22"/>
    </row>
    <row r="554" spans="2:14" ht="57.6">
      <c r="B554" s="13">
        <v>545</v>
      </c>
      <c r="C554" s="14" t="s">
        <v>457</v>
      </c>
      <c r="D554" s="14" t="s">
        <v>588</v>
      </c>
      <c r="E554" s="15" t="s">
        <v>26</v>
      </c>
      <c r="F554" s="15">
        <v>3</v>
      </c>
      <c r="G554" s="16" t="s">
        <v>1109</v>
      </c>
      <c r="H554" s="15"/>
      <c r="I554" s="15"/>
      <c r="J554" s="15"/>
      <c r="K554" s="24">
        <v>2.1183713999999999E-2</v>
      </c>
      <c r="L554" s="15" t="s">
        <v>1484</v>
      </c>
      <c r="M554" s="24">
        <v>2.1183713999999999E-2</v>
      </c>
      <c r="N554" s="22"/>
    </row>
    <row r="555" spans="2:14" ht="28.8">
      <c r="B555" s="13">
        <v>546</v>
      </c>
      <c r="C555" s="14" t="s">
        <v>457</v>
      </c>
      <c r="D555" s="14" t="s">
        <v>589</v>
      </c>
      <c r="E555" s="15" t="s">
        <v>26</v>
      </c>
      <c r="F555" s="15">
        <v>4</v>
      </c>
      <c r="G555" s="16" t="s">
        <v>1109</v>
      </c>
      <c r="H555" s="15"/>
      <c r="I555" s="15"/>
      <c r="J555" s="15"/>
      <c r="K555" s="24">
        <v>1.7662239999999999E-2</v>
      </c>
      <c r="L555" s="15" t="s">
        <v>1484</v>
      </c>
      <c r="M555" s="24">
        <v>1.7662239999999999E-2</v>
      </c>
      <c r="N555" s="22"/>
    </row>
    <row r="556" spans="2:14" ht="28.8">
      <c r="B556" s="13">
        <v>547</v>
      </c>
      <c r="C556" s="14" t="s">
        <v>460</v>
      </c>
      <c r="D556" s="14" t="s">
        <v>590</v>
      </c>
      <c r="E556" s="15" t="s">
        <v>26</v>
      </c>
      <c r="F556" s="15">
        <v>5</v>
      </c>
      <c r="G556" s="16" t="s">
        <v>1109</v>
      </c>
      <c r="H556" s="15"/>
      <c r="I556" s="15"/>
      <c r="J556" s="15"/>
      <c r="K556" s="24">
        <v>1.7758173999999998E-2</v>
      </c>
      <c r="L556" s="15" t="s">
        <v>1484</v>
      </c>
      <c r="M556" s="24">
        <v>1.7758173999999998E-2</v>
      </c>
      <c r="N556" s="22"/>
    </row>
    <row r="557" spans="2:14" ht="43.2">
      <c r="B557" s="13">
        <v>548</v>
      </c>
      <c r="C557" s="14" t="s">
        <v>460</v>
      </c>
      <c r="D557" s="14" t="s">
        <v>591</v>
      </c>
      <c r="E557" s="15" t="s">
        <v>26</v>
      </c>
      <c r="F557" s="15">
        <v>8</v>
      </c>
      <c r="G557" s="16" t="s">
        <v>1109</v>
      </c>
      <c r="H557" s="15"/>
      <c r="I557" s="15"/>
      <c r="J557" s="15"/>
      <c r="K557" s="24">
        <v>0.11077389711999998</v>
      </c>
      <c r="L557" s="15" t="s">
        <v>1484</v>
      </c>
      <c r="M557" s="24">
        <v>0.11077389711999998</v>
      </c>
      <c r="N557" s="22"/>
    </row>
    <row r="558" spans="2:14" ht="57.6">
      <c r="B558" s="13">
        <v>549</v>
      </c>
      <c r="C558" s="14" t="s">
        <v>461</v>
      </c>
      <c r="D558" s="14" t="s">
        <v>592</v>
      </c>
      <c r="E558" s="15" t="s">
        <v>26</v>
      </c>
      <c r="F558" s="15">
        <v>3</v>
      </c>
      <c r="G558" s="16" t="s">
        <v>1110</v>
      </c>
      <c r="H558" s="15"/>
      <c r="I558" s="15"/>
      <c r="J558" s="15"/>
      <c r="K558" s="24">
        <v>0.23116895008200003</v>
      </c>
      <c r="L558" s="15" t="s">
        <v>1484</v>
      </c>
      <c r="M558" s="24">
        <v>0.23116895008200003</v>
      </c>
      <c r="N558" s="22"/>
    </row>
    <row r="559" spans="2:14" ht="28.8">
      <c r="B559" s="13">
        <v>550</v>
      </c>
      <c r="C559" s="14" t="s">
        <v>457</v>
      </c>
      <c r="D559" s="14" t="s">
        <v>593</v>
      </c>
      <c r="E559" s="15" t="s">
        <v>26</v>
      </c>
      <c r="F559" s="15">
        <v>4</v>
      </c>
      <c r="G559" s="16" t="s">
        <v>1111</v>
      </c>
      <c r="H559" s="15"/>
      <c r="I559" s="15"/>
      <c r="J559" s="15"/>
      <c r="K559" s="24">
        <v>0.24739567819200001</v>
      </c>
      <c r="L559" s="15" t="s">
        <v>1484</v>
      </c>
      <c r="M559" s="24">
        <v>0.24739567819200001</v>
      </c>
      <c r="N559" s="22"/>
    </row>
    <row r="560" spans="2:14" ht="28.8">
      <c r="B560" s="13">
        <v>551</v>
      </c>
      <c r="C560" s="14" t="s">
        <v>460</v>
      </c>
      <c r="D560" s="14" t="s">
        <v>594</v>
      </c>
      <c r="E560" s="15" t="s">
        <v>26</v>
      </c>
      <c r="F560" s="15">
        <v>4</v>
      </c>
      <c r="G560" s="16" t="s">
        <v>1112</v>
      </c>
      <c r="H560" s="15"/>
      <c r="I560" s="15"/>
      <c r="J560" s="15"/>
      <c r="K560" s="24">
        <v>3.4312511999999996E-2</v>
      </c>
      <c r="L560" s="15" t="s">
        <v>1484</v>
      </c>
      <c r="M560" s="24">
        <v>3.4312511999999996E-2</v>
      </c>
      <c r="N560" s="22"/>
    </row>
    <row r="561" spans="2:14" ht="28.8">
      <c r="B561" s="13">
        <v>552</v>
      </c>
      <c r="C561" s="14" t="s">
        <v>457</v>
      </c>
      <c r="D561" s="14" t="s">
        <v>595</v>
      </c>
      <c r="E561" s="15" t="s">
        <v>26</v>
      </c>
      <c r="F561" s="15">
        <v>2</v>
      </c>
      <c r="G561" s="16" t="s">
        <v>1113</v>
      </c>
      <c r="H561" s="15"/>
      <c r="I561" s="15"/>
      <c r="J561" s="15"/>
      <c r="K561" s="24">
        <v>2.1828819999999999E-2</v>
      </c>
      <c r="L561" s="15" t="s">
        <v>1484</v>
      </c>
      <c r="M561" s="24">
        <v>2.1828819999999999E-2</v>
      </c>
      <c r="N561" s="22"/>
    </row>
    <row r="562" spans="2:14" ht="28.8">
      <c r="B562" s="13">
        <v>553</v>
      </c>
      <c r="C562" s="14" t="s">
        <v>457</v>
      </c>
      <c r="D562" s="14" t="s">
        <v>596</v>
      </c>
      <c r="E562" s="15" t="s">
        <v>26</v>
      </c>
      <c r="F562" s="15">
        <v>4</v>
      </c>
      <c r="G562" s="16" t="s">
        <v>1113</v>
      </c>
      <c r="H562" s="15"/>
      <c r="I562" s="15"/>
      <c r="J562" s="15"/>
      <c r="K562" s="24">
        <v>2.2875007999999999E-2</v>
      </c>
      <c r="L562" s="15" t="s">
        <v>1484</v>
      </c>
      <c r="M562" s="24">
        <v>2.2875007999999999E-2</v>
      </c>
      <c r="N562" s="22"/>
    </row>
    <row r="563" spans="2:14" ht="43.2">
      <c r="B563" s="13">
        <v>554</v>
      </c>
      <c r="C563" s="14" t="s">
        <v>462</v>
      </c>
      <c r="D563" s="14" t="s">
        <v>597</v>
      </c>
      <c r="E563" s="15" t="s">
        <v>26</v>
      </c>
      <c r="F563" s="15">
        <v>3</v>
      </c>
      <c r="G563" s="16" t="s">
        <v>1114</v>
      </c>
      <c r="H563" s="15"/>
      <c r="I563" s="15"/>
      <c r="J563" s="15"/>
      <c r="K563" s="24">
        <v>3.8364835018763999</v>
      </c>
      <c r="L563" s="15" t="s">
        <v>1484</v>
      </c>
      <c r="M563" s="24">
        <v>3.8364835018763999</v>
      </c>
      <c r="N563" s="22"/>
    </row>
    <row r="564" spans="2:14" ht="28.8">
      <c r="B564" s="13">
        <v>555</v>
      </c>
      <c r="C564" s="14" t="s">
        <v>458</v>
      </c>
      <c r="D564" s="14" t="s">
        <v>598</v>
      </c>
      <c r="E564" s="15" t="s">
        <v>30</v>
      </c>
      <c r="F564" s="15">
        <v>1</v>
      </c>
      <c r="G564" s="16" t="s">
        <v>1115</v>
      </c>
      <c r="H564" s="15"/>
      <c r="I564" s="15"/>
      <c r="J564" s="15"/>
      <c r="K564" s="24">
        <v>1.18E-2</v>
      </c>
      <c r="L564" s="15" t="s">
        <v>1484</v>
      </c>
      <c r="M564" s="24">
        <v>1.18E-2</v>
      </c>
      <c r="N564" s="22"/>
    </row>
    <row r="565" spans="2:14" ht="28.8">
      <c r="B565" s="13">
        <v>556</v>
      </c>
      <c r="C565" s="14" t="s">
        <v>460</v>
      </c>
      <c r="D565" s="14" t="s">
        <v>599</v>
      </c>
      <c r="E565" s="15" t="s">
        <v>26</v>
      </c>
      <c r="F565" s="15">
        <v>4</v>
      </c>
      <c r="G565" s="16" t="s">
        <v>1115</v>
      </c>
      <c r="H565" s="15"/>
      <c r="I565" s="15"/>
      <c r="J565" s="15"/>
      <c r="K565" s="24">
        <v>2.3472796000000001E-2</v>
      </c>
      <c r="L565" s="15" t="s">
        <v>1484</v>
      </c>
      <c r="M565" s="24">
        <v>2.3472796000000001E-2</v>
      </c>
      <c r="N565" s="22"/>
    </row>
    <row r="566" spans="2:14" ht="28.8">
      <c r="B566" s="13">
        <v>557</v>
      </c>
      <c r="C566" s="14" t="s">
        <v>460</v>
      </c>
      <c r="D566" s="14" t="s">
        <v>600</v>
      </c>
      <c r="E566" s="15" t="s">
        <v>26</v>
      </c>
      <c r="F566" s="15">
        <v>4</v>
      </c>
      <c r="G566" s="16" t="s">
        <v>1116</v>
      </c>
      <c r="H566" s="15"/>
      <c r="I566" s="15"/>
      <c r="J566" s="15"/>
      <c r="K566" s="24">
        <v>0.23002971741819997</v>
      </c>
      <c r="L566" s="15" t="s">
        <v>1484</v>
      </c>
      <c r="M566" s="24">
        <v>0.23002971741819997</v>
      </c>
      <c r="N566" s="22"/>
    </row>
    <row r="567" spans="2:14" ht="28.8">
      <c r="B567" s="13">
        <v>558</v>
      </c>
      <c r="C567" s="14" t="s">
        <v>457</v>
      </c>
      <c r="D567" s="14" t="s">
        <v>601</v>
      </c>
      <c r="E567" s="15" t="s">
        <v>30</v>
      </c>
      <c r="F567" s="15">
        <v>1</v>
      </c>
      <c r="G567" s="16" t="s">
        <v>1117</v>
      </c>
      <c r="H567" s="15"/>
      <c r="I567" s="15"/>
      <c r="J567" s="15"/>
      <c r="K567" s="24">
        <v>2.5812500000000002E-3</v>
      </c>
      <c r="L567" s="15" t="s">
        <v>1484</v>
      </c>
      <c r="M567" s="24">
        <v>2.5812500000000002E-3</v>
      </c>
      <c r="N567" s="22"/>
    </row>
    <row r="568" spans="2:14" ht="43.2">
      <c r="B568" s="13">
        <v>559</v>
      </c>
      <c r="C568" s="14" t="s">
        <v>457</v>
      </c>
      <c r="D568" s="14" t="s">
        <v>602</v>
      </c>
      <c r="E568" s="15" t="s">
        <v>26</v>
      </c>
      <c r="F568" s="15">
        <v>4</v>
      </c>
      <c r="G568" s="16" t="s">
        <v>1118</v>
      </c>
      <c r="H568" s="15"/>
      <c r="I568" s="15"/>
      <c r="J568" s="15"/>
      <c r="K568" s="24">
        <v>2.3491676E-2</v>
      </c>
      <c r="L568" s="15" t="s">
        <v>1484</v>
      </c>
      <c r="M568" s="24">
        <v>2.3491676E-2</v>
      </c>
      <c r="N568" s="22"/>
    </row>
    <row r="569" spans="2:14" ht="28.8">
      <c r="B569" s="13">
        <v>560</v>
      </c>
      <c r="C569" s="14" t="s">
        <v>457</v>
      </c>
      <c r="D569" s="14" t="s">
        <v>603</v>
      </c>
      <c r="E569" s="15" t="s">
        <v>26</v>
      </c>
      <c r="F569" s="15">
        <v>5</v>
      </c>
      <c r="G569" s="16" t="s">
        <v>1119</v>
      </c>
      <c r="H569" s="15"/>
      <c r="I569" s="15"/>
      <c r="J569" s="15"/>
      <c r="K569" s="24">
        <v>2.2961974E-2</v>
      </c>
      <c r="L569" s="15" t="s">
        <v>1484</v>
      </c>
      <c r="M569" s="24">
        <v>2.2961974E-2</v>
      </c>
      <c r="N569" s="22"/>
    </row>
    <row r="570" spans="2:14" ht="28.8">
      <c r="B570" s="13">
        <v>561</v>
      </c>
      <c r="C570" s="14" t="s">
        <v>460</v>
      </c>
      <c r="D570" s="14" t="s">
        <v>604</v>
      </c>
      <c r="E570" s="15" t="s">
        <v>26</v>
      </c>
      <c r="F570" s="15">
        <v>7</v>
      </c>
      <c r="G570" s="16" t="s">
        <v>1119</v>
      </c>
      <c r="H570" s="15"/>
      <c r="I570" s="15"/>
      <c r="J570" s="15"/>
      <c r="K570" s="24">
        <v>2.2273326E-2</v>
      </c>
      <c r="L570" s="15" t="s">
        <v>1484</v>
      </c>
      <c r="M570" s="24">
        <v>2.2273326E-2</v>
      </c>
      <c r="N570" s="22"/>
    </row>
    <row r="571" spans="2:14" ht="43.2">
      <c r="B571" s="13">
        <v>562</v>
      </c>
      <c r="C571" s="14" t="s">
        <v>457</v>
      </c>
      <c r="D571" s="14" t="s">
        <v>605</v>
      </c>
      <c r="E571" s="15" t="s">
        <v>26</v>
      </c>
      <c r="F571" s="15">
        <v>5</v>
      </c>
      <c r="G571" s="16" t="s">
        <v>1120</v>
      </c>
      <c r="H571" s="15"/>
      <c r="I571" s="15"/>
      <c r="J571" s="15"/>
      <c r="K571" s="24">
        <v>2.2941087999999998E-2</v>
      </c>
      <c r="L571" s="15" t="s">
        <v>1484</v>
      </c>
      <c r="M571" s="24">
        <v>2.2941087999999998E-2</v>
      </c>
      <c r="N571" s="22"/>
    </row>
    <row r="572" spans="2:14" ht="43.2">
      <c r="B572" s="13">
        <v>563</v>
      </c>
      <c r="C572" s="14" t="s">
        <v>457</v>
      </c>
      <c r="D572" s="14" t="s">
        <v>606</v>
      </c>
      <c r="E572" s="15" t="s">
        <v>26</v>
      </c>
      <c r="F572" s="15">
        <v>3</v>
      </c>
      <c r="G572" s="16" t="s">
        <v>1120</v>
      </c>
      <c r="H572" s="15"/>
      <c r="I572" s="15"/>
      <c r="J572" s="15"/>
      <c r="K572" s="24">
        <v>2.2983567999999999E-2</v>
      </c>
      <c r="L572" s="15" t="s">
        <v>1484</v>
      </c>
      <c r="M572" s="24">
        <v>2.2983567999999999E-2</v>
      </c>
      <c r="N572" s="22"/>
    </row>
    <row r="573" spans="2:14" ht="28.8">
      <c r="B573" s="13">
        <v>564</v>
      </c>
      <c r="C573" s="14" t="s">
        <v>457</v>
      </c>
      <c r="D573" s="14" t="s">
        <v>607</v>
      </c>
      <c r="E573" s="15" t="s">
        <v>26</v>
      </c>
      <c r="F573" s="15">
        <v>3</v>
      </c>
      <c r="G573" s="16" t="s">
        <v>1121</v>
      </c>
      <c r="H573" s="15"/>
      <c r="I573" s="15"/>
      <c r="J573" s="15"/>
      <c r="K573" s="24">
        <v>2.3228889999999999E-2</v>
      </c>
      <c r="L573" s="15" t="s">
        <v>1484</v>
      </c>
      <c r="M573" s="24">
        <v>2.3228889999999999E-2</v>
      </c>
      <c r="N573" s="22"/>
    </row>
    <row r="574" spans="2:14" ht="43.2">
      <c r="B574" s="13">
        <v>565</v>
      </c>
      <c r="C574" s="14" t="s">
        <v>460</v>
      </c>
      <c r="D574" s="14" t="s">
        <v>608</v>
      </c>
      <c r="E574" s="15" t="s">
        <v>26</v>
      </c>
      <c r="F574" s="15">
        <v>4</v>
      </c>
      <c r="G574" s="16" t="s">
        <v>1122</v>
      </c>
      <c r="H574" s="15"/>
      <c r="I574" s="15"/>
      <c r="J574" s="15"/>
      <c r="K574" s="24">
        <v>3.5352799999999997E-2</v>
      </c>
      <c r="L574" s="15" t="s">
        <v>1484</v>
      </c>
      <c r="M574" s="24">
        <v>3.5352799999999997E-2</v>
      </c>
      <c r="N574" s="22"/>
    </row>
    <row r="575" spans="2:14" ht="28.8">
      <c r="B575" s="13">
        <v>566</v>
      </c>
      <c r="C575" s="14" t="s">
        <v>457</v>
      </c>
      <c r="D575" s="14" t="s">
        <v>609</v>
      </c>
      <c r="E575" s="15" t="s">
        <v>26</v>
      </c>
      <c r="F575" s="15">
        <v>3</v>
      </c>
      <c r="G575" s="16" t="s">
        <v>1123</v>
      </c>
      <c r="H575" s="15"/>
      <c r="I575" s="15"/>
      <c r="J575" s="15"/>
      <c r="K575" s="24">
        <v>2.3576400000000001E-2</v>
      </c>
      <c r="L575" s="15" t="s">
        <v>1484</v>
      </c>
      <c r="M575" s="24">
        <v>2.3576400000000001E-2</v>
      </c>
      <c r="N575" s="22"/>
    </row>
    <row r="576" spans="2:14" ht="43.2">
      <c r="B576" s="13">
        <v>567</v>
      </c>
      <c r="C576" s="14" t="s">
        <v>457</v>
      </c>
      <c r="D576" s="14" t="s">
        <v>610</v>
      </c>
      <c r="E576" s="15" t="s">
        <v>26</v>
      </c>
      <c r="F576" s="15">
        <v>2</v>
      </c>
      <c r="G576" s="16" t="s">
        <v>1123</v>
      </c>
      <c r="H576" s="15"/>
      <c r="I576" s="15"/>
      <c r="J576" s="15"/>
      <c r="K576" s="24">
        <v>3.2066735999999998E-2</v>
      </c>
      <c r="L576" s="15" t="s">
        <v>1484</v>
      </c>
      <c r="M576" s="24">
        <v>3.2066735999999998E-2</v>
      </c>
      <c r="N576" s="22"/>
    </row>
    <row r="577" spans="2:14" ht="28.8">
      <c r="B577" s="13">
        <v>568</v>
      </c>
      <c r="C577" s="14" t="s">
        <v>460</v>
      </c>
      <c r="D577" s="14" t="s">
        <v>611</v>
      </c>
      <c r="E577" s="15" t="s">
        <v>26</v>
      </c>
      <c r="F577" s="15">
        <v>4</v>
      </c>
      <c r="G577" s="16" t="s">
        <v>1124</v>
      </c>
      <c r="H577" s="15"/>
      <c r="I577" s="15"/>
      <c r="J577" s="15"/>
      <c r="K577" s="24">
        <v>2.8270439999999997E-2</v>
      </c>
      <c r="L577" s="15" t="s">
        <v>1484</v>
      </c>
      <c r="M577" s="24">
        <v>2.8270439999999997E-2</v>
      </c>
      <c r="N577" s="22"/>
    </row>
    <row r="578" spans="2:14" ht="43.2">
      <c r="B578" s="13">
        <v>569</v>
      </c>
      <c r="C578" s="14" t="s">
        <v>457</v>
      </c>
      <c r="D578" s="14" t="s">
        <v>612</v>
      </c>
      <c r="E578" s="15" t="s">
        <v>26</v>
      </c>
      <c r="F578" s="15">
        <v>4</v>
      </c>
      <c r="G578" s="16" t="s">
        <v>1125</v>
      </c>
      <c r="H578" s="15"/>
      <c r="I578" s="15"/>
      <c r="J578" s="15"/>
      <c r="K578" s="24">
        <v>2.12164E-2</v>
      </c>
      <c r="L578" s="15" t="s">
        <v>1484</v>
      </c>
      <c r="M578" s="24">
        <v>2.12164E-2</v>
      </c>
      <c r="N578" s="22"/>
    </row>
    <row r="579" spans="2:14" ht="28.8">
      <c r="B579" s="13">
        <v>570</v>
      </c>
      <c r="C579" s="14" t="s">
        <v>457</v>
      </c>
      <c r="D579" s="14" t="s">
        <v>613</v>
      </c>
      <c r="E579" s="15" t="s">
        <v>26</v>
      </c>
      <c r="F579" s="15">
        <v>3</v>
      </c>
      <c r="G579" s="16" t="s">
        <v>1126</v>
      </c>
      <c r="H579" s="15"/>
      <c r="I579" s="15"/>
      <c r="J579" s="15"/>
      <c r="K579" s="24">
        <v>2.23964E-2</v>
      </c>
      <c r="L579" s="15" t="s">
        <v>1484</v>
      </c>
      <c r="M579" s="24">
        <v>2.23964E-2</v>
      </c>
      <c r="N579" s="22"/>
    </row>
    <row r="580" spans="2:14" ht="28.8">
      <c r="B580" s="13">
        <v>571</v>
      </c>
      <c r="C580" s="14" t="s">
        <v>460</v>
      </c>
      <c r="D580" s="14" t="s">
        <v>614</v>
      </c>
      <c r="E580" s="15" t="s">
        <v>26</v>
      </c>
      <c r="F580" s="15">
        <v>5</v>
      </c>
      <c r="G580" s="16" t="s">
        <v>1127</v>
      </c>
      <c r="H580" s="15"/>
      <c r="I580" s="15"/>
      <c r="J580" s="15"/>
      <c r="K580" s="24">
        <v>2.23964E-2</v>
      </c>
      <c r="L580" s="15" t="s">
        <v>1484</v>
      </c>
      <c r="M580" s="24">
        <v>2.23964E-2</v>
      </c>
      <c r="N580" s="22"/>
    </row>
    <row r="581" spans="2:14">
      <c r="B581" s="13">
        <v>572</v>
      </c>
      <c r="C581" s="14" t="s">
        <v>460</v>
      </c>
      <c r="D581" s="14" t="s">
        <v>615</v>
      </c>
      <c r="E581" s="15" t="s">
        <v>26</v>
      </c>
      <c r="F581" s="15">
        <v>4</v>
      </c>
      <c r="G581" s="16" t="s">
        <v>1128</v>
      </c>
      <c r="H581" s="15"/>
      <c r="I581" s="15"/>
      <c r="J581" s="15"/>
      <c r="K581" s="24">
        <v>2.2207835999999998E-2</v>
      </c>
      <c r="L581" s="15" t="s">
        <v>1484</v>
      </c>
      <c r="M581" s="24">
        <v>2.2207835999999998E-2</v>
      </c>
      <c r="N581" s="22"/>
    </row>
    <row r="582" spans="2:14" ht="28.8">
      <c r="B582" s="13">
        <v>573</v>
      </c>
      <c r="C582" s="14" t="s">
        <v>457</v>
      </c>
      <c r="D582" s="14" t="s">
        <v>616</v>
      </c>
      <c r="E582" s="15" t="s">
        <v>26</v>
      </c>
      <c r="F582" s="15">
        <v>4</v>
      </c>
      <c r="G582" s="16" t="s">
        <v>1128</v>
      </c>
      <c r="H582" s="15"/>
      <c r="I582" s="15"/>
      <c r="J582" s="15"/>
      <c r="K582" s="24">
        <v>1.2847131999999999E-2</v>
      </c>
      <c r="L582" s="15" t="s">
        <v>1484</v>
      </c>
      <c r="M582" s="24">
        <v>1.2847131999999999E-2</v>
      </c>
      <c r="N582" s="22"/>
    </row>
    <row r="583" spans="2:14" ht="28.8">
      <c r="B583" s="13">
        <v>574</v>
      </c>
      <c r="C583" s="14" t="s">
        <v>457</v>
      </c>
      <c r="D583" s="14" t="s">
        <v>617</v>
      </c>
      <c r="E583" s="15" t="s">
        <v>26</v>
      </c>
      <c r="F583" s="15">
        <v>4</v>
      </c>
      <c r="G583" s="16" t="s">
        <v>1129</v>
      </c>
      <c r="H583" s="15"/>
      <c r="I583" s="15"/>
      <c r="J583" s="15"/>
      <c r="K583" s="24">
        <v>2.24672E-2</v>
      </c>
      <c r="L583" s="15" t="s">
        <v>1484</v>
      </c>
      <c r="M583" s="24">
        <v>2.24672E-2</v>
      </c>
      <c r="N583" s="22"/>
    </row>
    <row r="584" spans="2:14" ht="43.2">
      <c r="B584" s="13">
        <v>575</v>
      </c>
      <c r="C584" s="14" t="s">
        <v>457</v>
      </c>
      <c r="D584" s="14" t="s">
        <v>618</v>
      </c>
      <c r="E584" s="15" t="s">
        <v>26</v>
      </c>
      <c r="F584" s="15">
        <v>3</v>
      </c>
      <c r="G584" s="16" t="s">
        <v>1130</v>
      </c>
      <c r="H584" s="15"/>
      <c r="I584" s="15"/>
      <c r="J584" s="15"/>
      <c r="K584" s="24">
        <v>2.0199711999999998E-2</v>
      </c>
      <c r="L584" s="15" t="s">
        <v>1484</v>
      </c>
      <c r="M584" s="24">
        <v>2.0199711999999998E-2</v>
      </c>
      <c r="N584" s="22"/>
    </row>
    <row r="585" spans="2:14" ht="72">
      <c r="B585" s="13">
        <v>576</v>
      </c>
      <c r="C585" s="14" t="s">
        <v>460</v>
      </c>
      <c r="D585" s="14" t="s">
        <v>619</v>
      </c>
      <c r="E585" s="15" t="s">
        <v>26</v>
      </c>
      <c r="F585" s="15">
        <v>3</v>
      </c>
      <c r="G585" s="16" t="s">
        <v>1131</v>
      </c>
      <c r="H585" s="15"/>
      <c r="I585" s="15"/>
      <c r="J585" s="15"/>
      <c r="K585" s="24">
        <v>3.084048E-2</v>
      </c>
      <c r="L585" s="15" t="s">
        <v>1484</v>
      </c>
      <c r="M585" s="24">
        <v>3.084048E-2</v>
      </c>
      <c r="N585" s="22"/>
    </row>
    <row r="586" spans="2:14" ht="43.2">
      <c r="B586" s="13">
        <v>577</v>
      </c>
      <c r="C586" s="14" t="s">
        <v>457</v>
      </c>
      <c r="D586" s="14" t="s">
        <v>620</v>
      </c>
      <c r="E586" s="15" t="s">
        <v>26</v>
      </c>
      <c r="F586" s="15">
        <v>3</v>
      </c>
      <c r="G586" s="16" t="s">
        <v>1132</v>
      </c>
      <c r="H586" s="15"/>
      <c r="I586" s="15"/>
      <c r="J586" s="15"/>
      <c r="K586" s="24">
        <v>1.0746967999999999E-2</v>
      </c>
      <c r="L586" s="15" t="s">
        <v>1484</v>
      </c>
      <c r="M586" s="24">
        <v>1.0746967999999999E-2</v>
      </c>
      <c r="N586" s="22"/>
    </row>
    <row r="587" spans="2:14" ht="43.2">
      <c r="B587" s="13">
        <v>578</v>
      </c>
      <c r="C587" s="14" t="s">
        <v>457</v>
      </c>
      <c r="D587" s="14" t="s">
        <v>621</v>
      </c>
      <c r="E587" s="15" t="s">
        <v>26</v>
      </c>
      <c r="F587" s="15">
        <v>3</v>
      </c>
      <c r="G587" s="16" t="s">
        <v>1132</v>
      </c>
      <c r="H587" s="15"/>
      <c r="I587" s="15"/>
      <c r="J587" s="15"/>
      <c r="K587" s="24">
        <v>2.3576400000000001E-2</v>
      </c>
      <c r="L587" s="15" t="s">
        <v>1484</v>
      </c>
      <c r="M587" s="24">
        <v>2.3576400000000001E-2</v>
      </c>
      <c r="N587" s="22"/>
    </row>
    <row r="588" spans="2:14" ht="28.8">
      <c r="B588" s="13">
        <v>579</v>
      </c>
      <c r="C588" s="14" t="s">
        <v>457</v>
      </c>
      <c r="D588" s="14" t="s">
        <v>622</v>
      </c>
      <c r="E588" s="15" t="s">
        <v>26</v>
      </c>
      <c r="F588" s="15">
        <v>4</v>
      </c>
      <c r="G588" s="16" t="s">
        <v>1133</v>
      </c>
      <c r="H588" s="15"/>
      <c r="I588" s="15"/>
      <c r="J588" s="15"/>
      <c r="K588" s="24">
        <v>2.2786035999999999E-2</v>
      </c>
      <c r="L588" s="15" t="s">
        <v>1484</v>
      </c>
      <c r="M588" s="24">
        <v>2.2786035999999999E-2</v>
      </c>
      <c r="N588" s="22"/>
    </row>
    <row r="589" spans="2:14" ht="43.2">
      <c r="B589" s="13">
        <v>580</v>
      </c>
      <c r="C589" s="14" t="s">
        <v>457</v>
      </c>
      <c r="D589" s="14" t="s">
        <v>623</v>
      </c>
      <c r="E589" s="15" t="s">
        <v>26</v>
      </c>
      <c r="F589" s="15">
        <v>4</v>
      </c>
      <c r="G589" s="16" t="s">
        <v>1133</v>
      </c>
      <c r="H589" s="15"/>
      <c r="I589" s="15"/>
      <c r="J589" s="15"/>
      <c r="K589" s="24">
        <v>2.2941087999999998E-2</v>
      </c>
      <c r="L589" s="15" t="s">
        <v>1484</v>
      </c>
      <c r="M589" s="24">
        <v>2.2941087999999998E-2</v>
      </c>
      <c r="N589" s="22"/>
    </row>
    <row r="590" spans="2:14" ht="28.8">
      <c r="B590" s="13">
        <v>581</v>
      </c>
      <c r="C590" s="14" t="s">
        <v>460</v>
      </c>
      <c r="D590" s="14" t="s">
        <v>624</v>
      </c>
      <c r="E590" s="15" t="s">
        <v>26</v>
      </c>
      <c r="F590" s="15">
        <v>5</v>
      </c>
      <c r="G590" s="16" t="s">
        <v>1133</v>
      </c>
      <c r="H590" s="15"/>
      <c r="I590" s="15"/>
      <c r="J590" s="15"/>
      <c r="K590" s="24">
        <v>2.1838968E-2</v>
      </c>
      <c r="L590" s="15" t="s">
        <v>1484</v>
      </c>
      <c r="M590" s="24">
        <v>2.1838968E-2</v>
      </c>
      <c r="N590" s="22"/>
    </row>
    <row r="591" spans="2:14" ht="86.4">
      <c r="B591" s="13">
        <v>582</v>
      </c>
      <c r="C591" s="14" t="s">
        <v>460</v>
      </c>
      <c r="D591" s="14" t="s">
        <v>625</v>
      </c>
      <c r="E591" s="15" t="s">
        <v>26</v>
      </c>
      <c r="F591" s="15">
        <v>3</v>
      </c>
      <c r="G591" s="16" t="s">
        <v>1133</v>
      </c>
      <c r="H591" s="15"/>
      <c r="I591" s="15"/>
      <c r="J591" s="15"/>
      <c r="K591" s="24">
        <v>1.7032591999999999E-2</v>
      </c>
      <c r="L591" s="15" t="s">
        <v>1484</v>
      </c>
      <c r="M591" s="24">
        <v>1.7032591999999999E-2</v>
      </c>
      <c r="N591" s="22"/>
    </row>
    <row r="592" spans="2:14" ht="28.8">
      <c r="B592" s="13">
        <v>583</v>
      </c>
      <c r="C592" s="14" t="s">
        <v>457</v>
      </c>
      <c r="D592" s="14" t="s">
        <v>626</v>
      </c>
      <c r="E592" s="15" t="s">
        <v>26</v>
      </c>
      <c r="F592" s="15">
        <v>3</v>
      </c>
      <c r="G592" s="16" t="s">
        <v>1134</v>
      </c>
      <c r="H592" s="15"/>
      <c r="I592" s="15"/>
      <c r="J592" s="15"/>
      <c r="K592" s="24">
        <v>2.2902265999999998E-2</v>
      </c>
      <c r="L592" s="15" t="s">
        <v>1484</v>
      </c>
      <c r="M592" s="24">
        <v>2.2902265999999998E-2</v>
      </c>
      <c r="N592" s="22"/>
    </row>
    <row r="593" spans="2:14" ht="57.6">
      <c r="B593" s="13">
        <v>584</v>
      </c>
      <c r="C593" s="14" t="s">
        <v>457</v>
      </c>
      <c r="D593" s="14" t="s">
        <v>627</v>
      </c>
      <c r="E593" s="15" t="s">
        <v>26</v>
      </c>
      <c r="F593" s="15">
        <v>4</v>
      </c>
      <c r="G593" s="16" t="s">
        <v>1134</v>
      </c>
      <c r="H593" s="15"/>
      <c r="I593" s="15"/>
      <c r="J593" s="15"/>
      <c r="K593" s="24">
        <v>2.1994728000000002E-2</v>
      </c>
      <c r="L593" s="15" t="s">
        <v>1484</v>
      </c>
      <c r="M593" s="24">
        <v>2.1994728000000002E-2</v>
      </c>
      <c r="N593" s="22"/>
    </row>
    <row r="594" spans="2:14" ht="43.2">
      <c r="B594" s="13">
        <v>585</v>
      </c>
      <c r="C594" s="14" t="s">
        <v>460</v>
      </c>
      <c r="D594" s="14" t="s">
        <v>628</v>
      </c>
      <c r="E594" s="15" t="s">
        <v>26</v>
      </c>
      <c r="F594" s="15">
        <v>3</v>
      </c>
      <c r="G594" s="16" t="s">
        <v>1134</v>
      </c>
      <c r="H594" s="15"/>
      <c r="I594" s="15"/>
      <c r="J594" s="15"/>
      <c r="K594" s="24">
        <v>2.3165878000000001E-2</v>
      </c>
      <c r="L594" s="15" t="s">
        <v>1484</v>
      </c>
      <c r="M594" s="24">
        <v>2.3165878000000001E-2</v>
      </c>
      <c r="N594" s="22"/>
    </row>
    <row r="595" spans="2:14" ht="43.2">
      <c r="B595" s="13">
        <v>586</v>
      </c>
      <c r="C595" s="14" t="s">
        <v>457</v>
      </c>
      <c r="D595" s="14" t="s">
        <v>629</v>
      </c>
      <c r="E595" s="15" t="s">
        <v>26</v>
      </c>
      <c r="F595" s="15">
        <v>4</v>
      </c>
      <c r="G595" s="16" t="s">
        <v>1134</v>
      </c>
      <c r="H595" s="15"/>
      <c r="I595" s="15"/>
      <c r="J595" s="15"/>
      <c r="K595" s="24">
        <v>2.3325532E-2</v>
      </c>
      <c r="L595" s="15" t="s">
        <v>1484</v>
      </c>
      <c r="M595" s="24">
        <v>2.3325532E-2</v>
      </c>
      <c r="N595" s="22"/>
    </row>
    <row r="596" spans="2:14" ht="28.8">
      <c r="B596" s="13">
        <v>587</v>
      </c>
      <c r="C596" s="14" t="s">
        <v>460</v>
      </c>
      <c r="D596" s="14" t="s">
        <v>630</v>
      </c>
      <c r="E596" s="15" t="s">
        <v>26</v>
      </c>
      <c r="F596" s="15">
        <v>3</v>
      </c>
      <c r="G596" s="16" t="s">
        <v>1134</v>
      </c>
      <c r="H596" s="15"/>
      <c r="I596" s="15"/>
      <c r="J596" s="15"/>
      <c r="K596" s="24">
        <v>3.0752097999999999E-2</v>
      </c>
      <c r="L596" s="15" t="s">
        <v>1484</v>
      </c>
      <c r="M596" s="24">
        <v>3.0752097999999999E-2</v>
      </c>
      <c r="N596" s="22"/>
    </row>
    <row r="597" spans="2:14" ht="28.8">
      <c r="B597" s="13">
        <v>588</v>
      </c>
      <c r="C597" s="14" t="s">
        <v>457</v>
      </c>
      <c r="D597" s="14" t="s">
        <v>631</v>
      </c>
      <c r="E597" s="15" t="s">
        <v>26</v>
      </c>
      <c r="F597" s="15">
        <v>3</v>
      </c>
      <c r="G597" s="16" t="s">
        <v>1134</v>
      </c>
      <c r="H597" s="15"/>
      <c r="I597" s="15"/>
      <c r="J597" s="15"/>
      <c r="K597" s="24">
        <v>2.2771050000000001E-2</v>
      </c>
      <c r="L597" s="15" t="s">
        <v>1484</v>
      </c>
      <c r="M597" s="24">
        <v>2.2771050000000001E-2</v>
      </c>
      <c r="N597" s="22"/>
    </row>
    <row r="598" spans="2:14" ht="28.8">
      <c r="B598" s="13">
        <v>589</v>
      </c>
      <c r="C598" s="14" t="s">
        <v>457</v>
      </c>
      <c r="D598" s="14" t="s">
        <v>632</v>
      </c>
      <c r="E598" s="15" t="s">
        <v>26</v>
      </c>
      <c r="F598" s="15">
        <v>3</v>
      </c>
      <c r="G598" s="16" t="s">
        <v>1135</v>
      </c>
      <c r="H598" s="15"/>
      <c r="I598" s="15"/>
      <c r="J598" s="15"/>
      <c r="K598" s="24">
        <v>2.3224759999999997E-2</v>
      </c>
      <c r="L598" s="15" t="s">
        <v>1484</v>
      </c>
      <c r="M598" s="24">
        <v>2.3224759999999997E-2</v>
      </c>
      <c r="N598" s="22"/>
    </row>
    <row r="599" spans="2:14" ht="57.6">
      <c r="B599" s="13">
        <v>590</v>
      </c>
      <c r="C599" s="14" t="s">
        <v>460</v>
      </c>
      <c r="D599" s="14" t="s">
        <v>633</v>
      </c>
      <c r="E599" s="15" t="s">
        <v>26</v>
      </c>
      <c r="F599" s="15">
        <v>4</v>
      </c>
      <c r="G599" s="16" t="s">
        <v>1135</v>
      </c>
      <c r="H599" s="15"/>
      <c r="I599" s="15"/>
      <c r="J599" s="15"/>
      <c r="K599" s="24">
        <v>1.9735972000000001E-2</v>
      </c>
      <c r="L599" s="15" t="s">
        <v>1484</v>
      </c>
      <c r="M599" s="24">
        <v>1.9735972000000001E-2</v>
      </c>
      <c r="N599" s="22"/>
    </row>
    <row r="600" spans="2:14" ht="28.8">
      <c r="B600" s="13">
        <v>591</v>
      </c>
      <c r="C600" s="14" t="s">
        <v>457</v>
      </c>
      <c r="D600" s="14" t="s">
        <v>634</v>
      </c>
      <c r="E600" s="15" t="s">
        <v>26</v>
      </c>
      <c r="F600" s="15">
        <v>3</v>
      </c>
      <c r="G600" s="16" t="s">
        <v>1136</v>
      </c>
      <c r="H600" s="15"/>
      <c r="I600" s="15"/>
      <c r="J600" s="15"/>
      <c r="K600" s="24">
        <v>7.8489941999999993E-2</v>
      </c>
      <c r="L600" s="15" t="s">
        <v>1484</v>
      </c>
      <c r="M600" s="24">
        <v>7.8489941999999993E-2</v>
      </c>
      <c r="N600" s="22"/>
    </row>
    <row r="601" spans="2:14" ht="43.2">
      <c r="B601" s="13">
        <v>592</v>
      </c>
      <c r="C601" s="14" t="s">
        <v>457</v>
      </c>
      <c r="D601" s="14" t="s">
        <v>635</v>
      </c>
      <c r="E601" s="15" t="s">
        <v>26</v>
      </c>
      <c r="F601" s="15">
        <v>5</v>
      </c>
      <c r="G601" s="16" t="s">
        <v>1136</v>
      </c>
      <c r="H601" s="15"/>
      <c r="I601" s="15"/>
      <c r="J601" s="15"/>
      <c r="K601" s="24">
        <v>2.3199744000000001E-2</v>
      </c>
      <c r="L601" s="15" t="s">
        <v>1484</v>
      </c>
      <c r="M601" s="24">
        <v>2.3199744000000001E-2</v>
      </c>
      <c r="N601" s="22"/>
    </row>
    <row r="602" spans="2:14" ht="43.2">
      <c r="B602" s="13">
        <v>593</v>
      </c>
      <c r="C602" s="14" t="s">
        <v>457</v>
      </c>
      <c r="D602" s="14" t="s">
        <v>636</v>
      </c>
      <c r="E602" s="15" t="s">
        <v>26</v>
      </c>
      <c r="F602" s="15">
        <v>3</v>
      </c>
      <c r="G602" s="16" t="s">
        <v>1137</v>
      </c>
      <c r="H602" s="15"/>
      <c r="I602" s="15"/>
      <c r="J602" s="15"/>
      <c r="K602" s="24">
        <v>1.7692919999999997E-2</v>
      </c>
      <c r="L602" s="15" t="s">
        <v>1484</v>
      </c>
      <c r="M602" s="24">
        <v>1.7692919999999997E-2</v>
      </c>
      <c r="N602" s="22"/>
    </row>
    <row r="603" spans="2:14" ht="28.8">
      <c r="B603" s="13">
        <v>594</v>
      </c>
      <c r="C603" s="14" t="s">
        <v>460</v>
      </c>
      <c r="D603" s="14" t="s">
        <v>637</v>
      </c>
      <c r="E603" s="15" t="s">
        <v>26</v>
      </c>
      <c r="F603" s="15">
        <v>4</v>
      </c>
      <c r="G603" s="16" t="s">
        <v>1138</v>
      </c>
      <c r="H603" s="15"/>
      <c r="I603" s="15"/>
      <c r="J603" s="15"/>
      <c r="K603" s="24">
        <v>1.9667767999999999E-2</v>
      </c>
      <c r="L603" s="15" t="s">
        <v>1484</v>
      </c>
      <c r="M603" s="24">
        <v>1.9667767999999999E-2</v>
      </c>
      <c r="N603" s="22"/>
    </row>
    <row r="604" spans="2:14" ht="43.2">
      <c r="B604" s="13">
        <v>595</v>
      </c>
      <c r="C604" s="14" t="s">
        <v>460</v>
      </c>
      <c r="D604" s="14" t="s">
        <v>638</v>
      </c>
      <c r="E604" s="15" t="s">
        <v>26</v>
      </c>
      <c r="F604" s="15">
        <v>5</v>
      </c>
      <c r="G604" s="16" t="s">
        <v>1139</v>
      </c>
      <c r="H604" s="15"/>
      <c r="I604" s="15"/>
      <c r="J604" s="15"/>
      <c r="K604" s="24">
        <v>0.33494889999999999</v>
      </c>
      <c r="L604" s="15" t="s">
        <v>1484</v>
      </c>
      <c r="M604" s="24">
        <v>0.33494889999999999</v>
      </c>
      <c r="N604" s="22"/>
    </row>
    <row r="605" spans="2:14" ht="57.6">
      <c r="B605" s="13">
        <v>596</v>
      </c>
      <c r="C605" s="14" t="s">
        <v>457</v>
      </c>
      <c r="D605" s="14" t="s">
        <v>639</v>
      </c>
      <c r="E605" s="15" t="s">
        <v>26</v>
      </c>
      <c r="F605" s="15">
        <v>3</v>
      </c>
      <c r="G605" s="16" t="s">
        <v>1140</v>
      </c>
      <c r="H605" s="15"/>
      <c r="I605" s="15"/>
      <c r="J605" s="15"/>
      <c r="K605" s="24">
        <v>2.2983567999999999E-2</v>
      </c>
      <c r="L605" s="15" t="s">
        <v>1484</v>
      </c>
      <c r="M605" s="24">
        <v>2.2983567999999999E-2</v>
      </c>
      <c r="N605" s="22"/>
    </row>
    <row r="606" spans="2:14" ht="28.8">
      <c r="B606" s="13">
        <v>597</v>
      </c>
      <c r="C606" s="14" t="s">
        <v>457</v>
      </c>
      <c r="D606" s="14" t="s">
        <v>640</v>
      </c>
      <c r="E606" s="15" t="s">
        <v>26</v>
      </c>
      <c r="F606" s="15">
        <v>3</v>
      </c>
      <c r="G606" s="16" t="s">
        <v>1141</v>
      </c>
      <c r="H606" s="15"/>
      <c r="I606" s="15"/>
      <c r="J606" s="15"/>
      <c r="K606" s="24">
        <v>2.2508500000000001E-2</v>
      </c>
      <c r="L606" s="15" t="s">
        <v>1484</v>
      </c>
      <c r="M606" s="24">
        <v>2.2508500000000001E-2</v>
      </c>
      <c r="N606" s="22"/>
    </row>
    <row r="607" spans="2:14" ht="43.2">
      <c r="B607" s="13">
        <v>598</v>
      </c>
      <c r="C607" s="14" t="s">
        <v>457</v>
      </c>
      <c r="D607" s="14" t="s">
        <v>641</v>
      </c>
      <c r="E607" s="15" t="s">
        <v>26</v>
      </c>
      <c r="F607" s="15">
        <v>3</v>
      </c>
      <c r="G607" s="16" t="s">
        <v>1141</v>
      </c>
      <c r="H607" s="15"/>
      <c r="I607" s="15"/>
      <c r="J607" s="15"/>
      <c r="K607" s="24">
        <v>2.3531559999999997E-2</v>
      </c>
      <c r="L607" s="15" t="s">
        <v>1484</v>
      </c>
      <c r="M607" s="24">
        <v>2.3531559999999997E-2</v>
      </c>
      <c r="N607" s="22"/>
    </row>
    <row r="608" spans="2:14" ht="28.8">
      <c r="B608" s="13">
        <v>599</v>
      </c>
      <c r="C608" s="14" t="s">
        <v>457</v>
      </c>
      <c r="D608" s="14" t="s">
        <v>642</v>
      </c>
      <c r="E608" s="15" t="s">
        <v>26</v>
      </c>
      <c r="F608" s="15">
        <v>4</v>
      </c>
      <c r="G608" s="16" t="s">
        <v>1142</v>
      </c>
      <c r="H608" s="15"/>
      <c r="I608" s="15"/>
      <c r="J608" s="15"/>
      <c r="K608" s="24">
        <v>2.3068999999999999E-2</v>
      </c>
      <c r="L608" s="15" t="s">
        <v>1484</v>
      </c>
      <c r="M608" s="24">
        <v>2.3068999999999999E-2</v>
      </c>
      <c r="N608" s="22"/>
    </row>
    <row r="609" spans="2:14" ht="43.2">
      <c r="B609" s="13">
        <v>600</v>
      </c>
      <c r="C609" s="14" t="s">
        <v>457</v>
      </c>
      <c r="D609" s="14" t="s">
        <v>643</v>
      </c>
      <c r="E609" s="15" t="s">
        <v>26</v>
      </c>
      <c r="F609" s="15">
        <v>4</v>
      </c>
      <c r="G609" s="16" t="s">
        <v>1142</v>
      </c>
      <c r="H609" s="15"/>
      <c r="I609" s="15"/>
      <c r="J609" s="15"/>
      <c r="K609" s="24">
        <v>2.31752E-2</v>
      </c>
      <c r="L609" s="15" t="s">
        <v>1484</v>
      </c>
      <c r="M609" s="24">
        <v>2.31752E-2</v>
      </c>
      <c r="N609" s="22"/>
    </row>
    <row r="610" spans="2:14" ht="43.2">
      <c r="B610" s="13">
        <v>601</v>
      </c>
      <c r="C610" s="14" t="s">
        <v>457</v>
      </c>
      <c r="D610" s="14" t="s">
        <v>644</v>
      </c>
      <c r="E610" s="15" t="s">
        <v>30</v>
      </c>
      <c r="F610" s="15">
        <v>1</v>
      </c>
      <c r="G610" s="16" t="s">
        <v>1143</v>
      </c>
      <c r="H610" s="15"/>
      <c r="I610" s="15"/>
      <c r="J610" s="15"/>
      <c r="K610" s="24">
        <v>3.2782759999999997E-3</v>
      </c>
      <c r="L610" s="15" t="s">
        <v>1484</v>
      </c>
      <c r="M610" s="24">
        <v>3.2782759999999997E-3</v>
      </c>
      <c r="N610" s="22"/>
    </row>
    <row r="611" spans="2:14" ht="43.2">
      <c r="B611" s="13">
        <v>602</v>
      </c>
      <c r="C611" s="14" t="s">
        <v>457</v>
      </c>
      <c r="D611" s="14" t="s">
        <v>645</v>
      </c>
      <c r="E611" s="15" t="s">
        <v>30</v>
      </c>
      <c r="F611" s="15">
        <v>1</v>
      </c>
      <c r="G611" s="16" t="s">
        <v>1143</v>
      </c>
      <c r="H611" s="15"/>
      <c r="I611" s="15"/>
      <c r="J611" s="15"/>
      <c r="K611" s="24">
        <v>3.2782759999999997E-3</v>
      </c>
      <c r="L611" s="15" t="s">
        <v>1484</v>
      </c>
      <c r="M611" s="24">
        <v>3.2782759999999997E-3</v>
      </c>
      <c r="N611" s="22"/>
    </row>
    <row r="612" spans="2:14" ht="28.8">
      <c r="B612" s="13">
        <v>603</v>
      </c>
      <c r="C612" s="14" t="s">
        <v>457</v>
      </c>
      <c r="D612" s="14" t="s">
        <v>646</v>
      </c>
      <c r="E612" s="15" t="s">
        <v>30</v>
      </c>
      <c r="F612" s="15">
        <v>1</v>
      </c>
      <c r="G612" s="16" t="s">
        <v>1143</v>
      </c>
      <c r="H612" s="15"/>
      <c r="I612" s="15"/>
      <c r="J612" s="15"/>
      <c r="K612" s="24">
        <v>3.2782759999999997E-3</v>
      </c>
      <c r="L612" s="15" t="s">
        <v>1484</v>
      </c>
      <c r="M612" s="24">
        <v>3.2782759999999997E-3</v>
      </c>
      <c r="N612" s="22"/>
    </row>
    <row r="613" spans="2:14" ht="43.2">
      <c r="B613" s="13">
        <v>604</v>
      </c>
      <c r="C613" s="14" t="s">
        <v>457</v>
      </c>
      <c r="D613" s="14" t="s">
        <v>647</v>
      </c>
      <c r="E613" s="15" t="s">
        <v>30</v>
      </c>
      <c r="F613" s="15">
        <v>1</v>
      </c>
      <c r="G613" s="16" t="s">
        <v>1143</v>
      </c>
      <c r="H613" s="15"/>
      <c r="I613" s="15"/>
      <c r="J613" s="15"/>
      <c r="K613" s="24">
        <v>3.2782759999999997E-3</v>
      </c>
      <c r="L613" s="15" t="s">
        <v>1484</v>
      </c>
      <c r="M613" s="24">
        <v>3.2782759999999997E-3</v>
      </c>
      <c r="N613" s="22"/>
    </row>
    <row r="614" spans="2:14" ht="43.2">
      <c r="B614" s="13">
        <v>605</v>
      </c>
      <c r="C614" s="14" t="s">
        <v>457</v>
      </c>
      <c r="D614" s="14" t="s">
        <v>648</v>
      </c>
      <c r="E614" s="15" t="s">
        <v>30</v>
      </c>
      <c r="F614" s="15">
        <v>1</v>
      </c>
      <c r="G614" s="16" t="s">
        <v>1143</v>
      </c>
      <c r="H614" s="15"/>
      <c r="I614" s="15"/>
      <c r="J614" s="15"/>
      <c r="K614" s="24">
        <v>3.2782759999999997E-3</v>
      </c>
      <c r="L614" s="15" t="s">
        <v>1484</v>
      </c>
      <c r="M614" s="24">
        <v>3.2782759999999997E-3</v>
      </c>
      <c r="N614" s="22"/>
    </row>
    <row r="615" spans="2:14" ht="43.2">
      <c r="B615" s="13">
        <v>606</v>
      </c>
      <c r="C615" s="14" t="s">
        <v>457</v>
      </c>
      <c r="D615" s="14" t="s">
        <v>649</v>
      </c>
      <c r="E615" s="15" t="s">
        <v>30</v>
      </c>
      <c r="F615" s="15">
        <v>1</v>
      </c>
      <c r="G615" s="16" t="s">
        <v>1143</v>
      </c>
      <c r="H615" s="15"/>
      <c r="I615" s="15"/>
      <c r="J615" s="15"/>
      <c r="K615" s="24">
        <v>3.2782759999999997E-3</v>
      </c>
      <c r="L615" s="15" t="s">
        <v>1484</v>
      </c>
      <c r="M615" s="24">
        <v>3.2782759999999997E-3</v>
      </c>
      <c r="N615" s="22"/>
    </row>
    <row r="616" spans="2:14" ht="43.2">
      <c r="B616" s="13">
        <v>607</v>
      </c>
      <c r="C616" s="14" t="s">
        <v>460</v>
      </c>
      <c r="D616" s="14" t="s">
        <v>650</v>
      </c>
      <c r="E616" s="15" t="s">
        <v>26</v>
      </c>
      <c r="F616" s="15">
        <v>5</v>
      </c>
      <c r="G616" s="16" t="s">
        <v>1143</v>
      </c>
      <c r="H616" s="15"/>
      <c r="I616" s="15"/>
      <c r="J616" s="15"/>
      <c r="K616" s="24">
        <v>2.2537528000000001E-2</v>
      </c>
      <c r="L616" s="15" t="s">
        <v>1484</v>
      </c>
      <c r="M616" s="24">
        <v>2.2537528000000001E-2</v>
      </c>
      <c r="N616" s="22"/>
    </row>
    <row r="617" spans="2:14" ht="28.8">
      <c r="B617" s="13">
        <v>608</v>
      </c>
      <c r="C617" s="14" t="s">
        <v>460</v>
      </c>
      <c r="D617" s="14" t="s">
        <v>651</v>
      </c>
      <c r="E617" s="15" t="s">
        <v>26</v>
      </c>
      <c r="F617" s="15">
        <v>3</v>
      </c>
      <c r="G617" s="16" t="s">
        <v>1144</v>
      </c>
      <c r="H617" s="15"/>
      <c r="I617" s="15"/>
      <c r="J617" s="15"/>
      <c r="K617" s="24">
        <v>2.18654E-2</v>
      </c>
      <c r="L617" s="15" t="s">
        <v>1484</v>
      </c>
      <c r="M617" s="24">
        <v>2.18654E-2</v>
      </c>
      <c r="N617" s="22"/>
    </row>
    <row r="618" spans="2:14" ht="57.6">
      <c r="B618" s="13">
        <v>609</v>
      </c>
      <c r="C618" s="14" t="s">
        <v>460</v>
      </c>
      <c r="D618" s="14" t="s">
        <v>652</v>
      </c>
      <c r="E618" s="15" t="s">
        <v>26</v>
      </c>
      <c r="F618" s="15">
        <v>3</v>
      </c>
      <c r="G618" s="16" t="s">
        <v>1145</v>
      </c>
      <c r="H618" s="15"/>
      <c r="I618" s="15"/>
      <c r="J618" s="15"/>
      <c r="K618" s="24">
        <v>2.3224759999999997E-2</v>
      </c>
      <c r="L618" s="15" t="s">
        <v>1484</v>
      </c>
      <c r="M618" s="24">
        <v>2.3224759999999997E-2</v>
      </c>
      <c r="N618" s="22"/>
    </row>
    <row r="619" spans="2:14" ht="43.2">
      <c r="B619" s="13">
        <v>610</v>
      </c>
      <c r="C619" s="14" t="s">
        <v>460</v>
      </c>
      <c r="D619" s="14" t="s">
        <v>653</v>
      </c>
      <c r="E619" s="15" t="s">
        <v>26</v>
      </c>
      <c r="F619" s="15">
        <v>3</v>
      </c>
      <c r="G619" s="16" t="s">
        <v>1146</v>
      </c>
      <c r="H619" s="15"/>
      <c r="I619" s="15"/>
      <c r="J619" s="15"/>
      <c r="K619" s="24">
        <v>2.2788277999999999E-2</v>
      </c>
      <c r="L619" s="15" t="s">
        <v>1484</v>
      </c>
      <c r="M619" s="24">
        <v>2.2788277999999999E-2</v>
      </c>
      <c r="N619" s="22"/>
    </row>
    <row r="620" spans="2:14" ht="43.2">
      <c r="B620" s="13">
        <v>611</v>
      </c>
      <c r="C620" s="14" t="s">
        <v>457</v>
      </c>
      <c r="D620" s="14" t="s">
        <v>654</v>
      </c>
      <c r="E620" s="15" t="s">
        <v>26</v>
      </c>
      <c r="F620" s="15">
        <v>3</v>
      </c>
      <c r="G620" s="16" t="s">
        <v>1147</v>
      </c>
      <c r="H620" s="15"/>
      <c r="I620" s="15"/>
      <c r="J620" s="15"/>
      <c r="K620" s="24">
        <v>2.35941E-2</v>
      </c>
      <c r="L620" s="15" t="s">
        <v>1484</v>
      </c>
      <c r="M620" s="24">
        <v>2.35941E-2</v>
      </c>
      <c r="N620" s="22"/>
    </row>
    <row r="621" spans="2:14" ht="28.8">
      <c r="B621" s="13">
        <v>612</v>
      </c>
      <c r="C621" s="14" t="s">
        <v>457</v>
      </c>
      <c r="D621" s="14" t="s">
        <v>655</v>
      </c>
      <c r="E621" s="15" t="s">
        <v>26</v>
      </c>
      <c r="F621" s="15">
        <v>3</v>
      </c>
      <c r="G621" s="16" t="s">
        <v>1148</v>
      </c>
      <c r="H621" s="15"/>
      <c r="I621" s="15"/>
      <c r="J621" s="15"/>
      <c r="K621" s="24">
        <v>1.21776E-2</v>
      </c>
      <c r="L621" s="15" t="s">
        <v>1484</v>
      </c>
      <c r="M621" s="24">
        <v>1.21776E-2</v>
      </c>
      <c r="N621" s="22"/>
    </row>
    <row r="622" spans="2:14" ht="43.2">
      <c r="B622" s="13">
        <v>613</v>
      </c>
      <c r="C622" s="14" t="s">
        <v>457</v>
      </c>
      <c r="D622" s="14" t="s">
        <v>656</v>
      </c>
      <c r="E622" s="15" t="s">
        <v>26</v>
      </c>
      <c r="F622" s="15">
        <v>3</v>
      </c>
      <c r="G622" s="16" t="s">
        <v>1148</v>
      </c>
      <c r="H622" s="15"/>
      <c r="I622" s="15"/>
      <c r="J622" s="15"/>
      <c r="K622" s="24">
        <v>2.2980500000000001E-2</v>
      </c>
      <c r="L622" s="15" t="s">
        <v>1484</v>
      </c>
      <c r="M622" s="24">
        <v>2.2980500000000001E-2</v>
      </c>
      <c r="N622" s="22"/>
    </row>
    <row r="623" spans="2:14" ht="28.8">
      <c r="B623" s="13">
        <v>614</v>
      </c>
      <c r="C623" s="14" t="s">
        <v>460</v>
      </c>
      <c r="D623" s="14" t="s">
        <v>657</v>
      </c>
      <c r="E623" s="15" t="s">
        <v>26</v>
      </c>
      <c r="F623" s="15">
        <v>4</v>
      </c>
      <c r="G623" s="16" t="s">
        <v>1149</v>
      </c>
      <c r="H623" s="15"/>
      <c r="I623" s="15"/>
      <c r="J623" s="15"/>
      <c r="K623" s="24">
        <v>1.3894500000000001E-2</v>
      </c>
      <c r="L623" s="15" t="s">
        <v>1484</v>
      </c>
      <c r="M623" s="24">
        <v>1.3894500000000001E-2</v>
      </c>
      <c r="N623" s="22"/>
    </row>
    <row r="624" spans="2:14" ht="28.8">
      <c r="B624" s="13">
        <v>615</v>
      </c>
      <c r="C624" s="14" t="s">
        <v>457</v>
      </c>
      <c r="D624" s="14" t="s">
        <v>658</v>
      </c>
      <c r="E624" s="15" t="s">
        <v>26</v>
      </c>
      <c r="F624" s="15">
        <v>4</v>
      </c>
      <c r="G624" s="16" t="s">
        <v>1149</v>
      </c>
      <c r="H624" s="15"/>
      <c r="I624" s="15"/>
      <c r="J624" s="15"/>
      <c r="K624" s="24">
        <v>2.3581709999999999E-2</v>
      </c>
      <c r="L624" s="15" t="s">
        <v>1484</v>
      </c>
      <c r="M624" s="24">
        <v>2.3581709999999999E-2</v>
      </c>
      <c r="N624" s="22"/>
    </row>
    <row r="625" spans="2:14" ht="28.8">
      <c r="B625" s="13">
        <v>616</v>
      </c>
      <c r="C625" s="14" t="s">
        <v>460</v>
      </c>
      <c r="D625" s="14" t="s">
        <v>659</v>
      </c>
      <c r="E625" s="15" t="s">
        <v>30</v>
      </c>
      <c r="F625" s="15">
        <v>1</v>
      </c>
      <c r="G625" s="16" t="s">
        <v>1149</v>
      </c>
      <c r="H625" s="15"/>
      <c r="I625" s="15"/>
      <c r="J625" s="15"/>
      <c r="K625" s="24">
        <v>5.7149759999999992E-3</v>
      </c>
      <c r="L625" s="15" t="s">
        <v>1484</v>
      </c>
      <c r="M625" s="24">
        <v>5.7149759999999992E-3</v>
      </c>
      <c r="N625" s="22"/>
    </row>
    <row r="626" spans="2:14" ht="43.2">
      <c r="B626" s="13">
        <v>617</v>
      </c>
      <c r="C626" s="14" t="s">
        <v>460</v>
      </c>
      <c r="D626" s="14" t="s">
        <v>660</v>
      </c>
      <c r="E626" s="15" t="s">
        <v>26</v>
      </c>
      <c r="F626" s="15">
        <v>4</v>
      </c>
      <c r="G626" s="16" t="s">
        <v>1149</v>
      </c>
      <c r="H626" s="15"/>
      <c r="I626" s="15"/>
      <c r="J626" s="15"/>
      <c r="K626" s="24">
        <v>2.1991423999999999E-2</v>
      </c>
      <c r="L626" s="15" t="s">
        <v>1484</v>
      </c>
      <c r="M626" s="24">
        <v>2.1991423999999999E-2</v>
      </c>
      <c r="N626" s="22"/>
    </row>
    <row r="627" spans="2:14" ht="43.2">
      <c r="B627" s="13">
        <v>618</v>
      </c>
      <c r="C627" s="14" t="s">
        <v>460</v>
      </c>
      <c r="D627" s="14" t="s">
        <v>661</v>
      </c>
      <c r="E627" s="15" t="s">
        <v>26</v>
      </c>
      <c r="F627" s="15">
        <v>3</v>
      </c>
      <c r="G627" s="16" t="s">
        <v>1150</v>
      </c>
      <c r="H627" s="15"/>
      <c r="I627" s="15"/>
      <c r="J627" s="15"/>
      <c r="K627" s="24">
        <v>2.2875007999999999E-2</v>
      </c>
      <c r="L627" s="15" t="s">
        <v>1484</v>
      </c>
      <c r="M627" s="24">
        <v>2.2875007999999999E-2</v>
      </c>
      <c r="N627" s="22"/>
    </row>
    <row r="628" spans="2:14" ht="28.8">
      <c r="B628" s="13">
        <v>619</v>
      </c>
      <c r="C628" s="14" t="s">
        <v>457</v>
      </c>
      <c r="D628" s="14" t="s">
        <v>662</v>
      </c>
      <c r="E628" s="15" t="s">
        <v>26</v>
      </c>
      <c r="F628" s="15">
        <v>4</v>
      </c>
      <c r="G628" s="16" t="s">
        <v>1150</v>
      </c>
      <c r="H628" s="15"/>
      <c r="I628" s="15"/>
      <c r="J628" s="15"/>
      <c r="K628" s="24">
        <v>2.2676177999999998E-2</v>
      </c>
      <c r="L628" s="15" t="s">
        <v>1484</v>
      </c>
      <c r="M628" s="24">
        <v>2.2676177999999998E-2</v>
      </c>
      <c r="N628" s="22"/>
    </row>
    <row r="629" spans="2:14" ht="43.2">
      <c r="B629" s="13">
        <v>620</v>
      </c>
      <c r="C629" s="14" t="s">
        <v>457</v>
      </c>
      <c r="D629" s="14" t="s">
        <v>663</v>
      </c>
      <c r="E629" s="15" t="s">
        <v>26</v>
      </c>
      <c r="F629" s="15">
        <v>3</v>
      </c>
      <c r="G629" s="16" t="s">
        <v>1150</v>
      </c>
      <c r="H629" s="15"/>
      <c r="I629" s="15"/>
      <c r="J629" s="15"/>
      <c r="K629" s="24">
        <v>2.2275567999999999E-2</v>
      </c>
      <c r="L629" s="15" t="s">
        <v>1484</v>
      </c>
      <c r="M629" s="24">
        <v>2.2275567999999999E-2</v>
      </c>
      <c r="N629" s="22"/>
    </row>
    <row r="630" spans="2:14" ht="43.2">
      <c r="B630" s="13">
        <v>621</v>
      </c>
      <c r="C630" s="14" t="s">
        <v>457</v>
      </c>
      <c r="D630" s="14" t="s">
        <v>664</v>
      </c>
      <c r="E630" s="15" t="s">
        <v>26</v>
      </c>
      <c r="F630" s="15">
        <v>3</v>
      </c>
      <c r="G630" s="16" t="s">
        <v>1151</v>
      </c>
      <c r="H630" s="15"/>
      <c r="I630" s="15"/>
      <c r="J630" s="15"/>
      <c r="K630" s="24">
        <v>0.24239654399999999</v>
      </c>
      <c r="L630" s="15" t="s">
        <v>1484</v>
      </c>
      <c r="M630" s="24">
        <v>0.24239654399999999</v>
      </c>
      <c r="N630" s="22"/>
    </row>
    <row r="631" spans="2:14" ht="43.2">
      <c r="B631" s="13">
        <v>622</v>
      </c>
      <c r="C631" s="14" t="s">
        <v>457</v>
      </c>
      <c r="D631" s="14" t="s">
        <v>665</v>
      </c>
      <c r="E631" s="15" t="s">
        <v>26</v>
      </c>
      <c r="F631" s="15">
        <v>3</v>
      </c>
      <c r="G631" s="16" t="s">
        <v>1151</v>
      </c>
      <c r="H631" s="15"/>
      <c r="I631" s="15"/>
      <c r="J631" s="15"/>
      <c r="K631" s="24">
        <v>0.17930242449599998</v>
      </c>
      <c r="L631" s="15" t="s">
        <v>1484</v>
      </c>
      <c r="M631" s="24">
        <v>0.17930242449599998</v>
      </c>
      <c r="N631" s="22"/>
    </row>
    <row r="632" spans="2:14" ht="28.8">
      <c r="B632" s="13">
        <v>623</v>
      </c>
      <c r="C632" s="14" t="s">
        <v>457</v>
      </c>
      <c r="D632" s="14" t="s">
        <v>666</v>
      </c>
      <c r="E632" s="15" t="s">
        <v>26</v>
      </c>
      <c r="F632" s="15">
        <v>4</v>
      </c>
      <c r="G632" s="16" t="s">
        <v>1151</v>
      </c>
      <c r="H632" s="15"/>
      <c r="I632" s="15"/>
      <c r="J632" s="15"/>
      <c r="K632" s="24">
        <v>2.290085E-2</v>
      </c>
      <c r="L632" s="15" t="s">
        <v>1484</v>
      </c>
      <c r="M632" s="24">
        <v>2.290085E-2</v>
      </c>
      <c r="N632" s="22"/>
    </row>
    <row r="633" spans="2:14" ht="43.2">
      <c r="B633" s="13">
        <v>624</v>
      </c>
      <c r="C633" s="14" t="s">
        <v>457</v>
      </c>
      <c r="D633" s="14" t="s">
        <v>667</v>
      </c>
      <c r="E633" s="15" t="s">
        <v>26</v>
      </c>
      <c r="F633" s="15">
        <v>3</v>
      </c>
      <c r="G633" s="16" t="s">
        <v>1151</v>
      </c>
      <c r="H633" s="15"/>
      <c r="I633" s="15"/>
      <c r="J633" s="15"/>
      <c r="K633" s="24">
        <v>1.2979882E-2</v>
      </c>
      <c r="L633" s="15" t="s">
        <v>1484</v>
      </c>
      <c r="M633" s="24">
        <v>1.2979882E-2</v>
      </c>
      <c r="N633" s="22"/>
    </row>
    <row r="634" spans="2:14" ht="43.2">
      <c r="B634" s="13">
        <v>625</v>
      </c>
      <c r="C634" s="14" t="s">
        <v>457</v>
      </c>
      <c r="D634" s="14" t="s">
        <v>668</v>
      </c>
      <c r="E634" s="15" t="s">
        <v>30</v>
      </c>
      <c r="F634" s="15">
        <v>1</v>
      </c>
      <c r="G634" s="16" t="s">
        <v>1151</v>
      </c>
      <c r="H634" s="15"/>
      <c r="I634" s="15"/>
      <c r="J634" s="15"/>
      <c r="K634" s="24">
        <v>2.9382000000000002E-3</v>
      </c>
      <c r="L634" s="15" t="s">
        <v>1484</v>
      </c>
      <c r="M634" s="24">
        <v>2.9382000000000002E-3</v>
      </c>
      <c r="N634" s="22"/>
    </row>
    <row r="635" spans="2:14" ht="43.2">
      <c r="B635" s="13">
        <v>626</v>
      </c>
      <c r="C635" s="14" t="s">
        <v>457</v>
      </c>
      <c r="D635" s="14" t="s">
        <v>669</v>
      </c>
      <c r="E635" s="15" t="s">
        <v>30</v>
      </c>
      <c r="F635" s="15">
        <v>1</v>
      </c>
      <c r="G635" s="16" t="s">
        <v>1151</v>
      </c>
      <c r="H635" s="15"/>
      <c r="I635" s="15"/>
      <c r="J635" s="15"/>
      <c r="K635" s="24">
        <v>2.1768640000000001E-3</v>
      </c>
      <c r="L635" s="15" t="s">
        <v>1484</v>
      </c>
      <c r="M635" s="24">
        <v>2.1768640000000001E-3</v>
      </c>
      <c r="N635" s="22"/>
    </row>
    <row r="636" spans="2:14" ht="43.2">
      <c r="B636" s="13">
        <v>627</v>
      </c>
      <c r="C636" s="14" t="s">
        <v>460</v>
      </c>
      <c r="D636" s="14" t="s">
        <v>670</v>
      </c>
      <c r="E636" s="15" t="s">
        <v>26</v>
      </c>
      <c r="F636" s="15">
        <v>3</v>
      </c>
      <c r="G636" s="16" t="s">
        <v>1152</v>
      </c>
      <c r="H636" s="15"/>
      <c r="I636" s="15"/>
      <c r="J636" s="15"/>
      <c r="K636" s="24">
        <v>1.6250960000000002E-2</v>
      </c>
      <c r="L636" s="15" t="s">
        <v>1484</v>
      </c>
      <c r="M636" s="24">
        <v>1.6250960000000002E-2</v>
      </c>
      <c r="N636" s="22"/>
    </row>
    <row r="637" spans="2:14" ht="28.8">
      <c r="B637" s="13">
        <v>628</v>
      </c>
      <c r="C637" s="14" t="s">
        <v>457</v>
      </c>
      <c r="D637" s="14" t="s">
        <v>671</v>
      </c>
      <c r="E637" s="15" t="s">
        <v>26</v>
      </c>
      <c r="F637" s="15">
        <v>6</v>
      </c>
      <c r="G637" s="16" t="s">
        <v>1152</v>
      </c>
      <c r="H637" s="15"/>
      <c r="I637" s="15"/>
      <c r="J637" s="15"/>
      <c r="K637" s="24">
        <v>0.10554218303999999</v>
      </c>
      <c r="L637" s="15" t="s">
        <v>1484</v>
      </c>
      <c r="M637" s="24">
        <v>0.10554218303999999</v>
      </c>
      <c r="N637" s="22"/>
    </row>
    <row r="638" spans="2:14" ht="43.2">
      <c r="B638" s="13">
        <v>629</v>
      </c>
      <c r="C638" s="14" t="s">
        <v>457</v>
      </c>
      <c r="D638" s="14" t="s">
        <v>672</v>
      </c>
      <c r="E638" s="15" t="s">
        <v>30</v>
      </c>
      <c r="F638" s="15">
        <v>1</v>
      </c>
      <c r="G638" s="16" t="s">
        <v>1153</v>
      </c>
      <c r="H638" s="15"/>
      <c r="I638" s="15"/>
      <c r="J638" s="15"/>
      <c r="K638" s="24">
        <v>2.7363019999999995E-3</v>
      </c>
      <c r="L638" s="15" t="s">
        <v>1484</v>
      </c>
      <c r="M638" s="24">
        <v>2.7363019999999995E-3</v>
      </c>
      <c r="N638" s="22"/>
    </row>
    <row r="639" spans="2:14" ht="28.8">
      <c r="B639" s="13">
        <v>630</v>
      </c>
      <c r="C639" s="14" t="s">
        <v>457</v>
      </c>
      <c r="D639" s="14" t="s">
        <v>673</v>
      </c>
      <c r="E639" s="15" t="s">
        <v>30</v>
      </c>
      <c r="F639" s="15">
        <v>1</v>
      </c>
      <c r="G639" s="16" t="s">
        <v>1153</v>
      </c>
      <c r="H639" s="15"/>
      <c r="I639" s="15"/>
      <c r="J639" s="15"/>
      <c r="K639" s="24">
        <v>2.5233119999999998E-3</v>
      </c>
      <c r="L639" s="15" t="s">
        <v>1484</v>
      </c>
      <c r="M639" s="24">
        <v>2.5233119999999998E-3</v>
      </c>
      <c r="N639" s="22"/>
    </row>
    <row r="640" spans="2:14" ht="28.8">
      <c r="B640" s="13">
        <v>631</v>
      </c>
      <c r="C640" s="14" t="s">
        <v>457</v>
      </c>
      <c r="D640" s="14" t="s">
        <v>674</v>
      </c>
      <c r="E640" s="15" t="s">
        <v>30</v>
      </c>
      <c r="F640" s="15">
        <v>1</v>
      </c>
      <c r="G640" s="16" t="s">
        <v>1153</v>
      </c>
      <c r="H640" s="15"/>
      <c r="I640" s="15"/>
      <c r="J640" s="15"/>
      <c r="K640" s="24">
        <v>2.7363019999999995E-3</v>
      </c>
      <c r="L640" s="15" t="s">
        <v>1484</v>
      </c>
      <c r="M640" s="24">
        <v>2.7363019999999995E-3</v>
      </c>
      <c r="N640" s="22"/>
    </row>
    <row r="641" spans="2:14" ht="43.2">
      <c r="B641" s="13">
        <v>632</v>
      </c>
      <c r="C641" s="14" t="s">
        <v>457</v>
      </c>
      <c r="D641" s="14" t="s">
        <v>675</v>
      </c>
      <c r="E641" s="15" t="s">
        <v>30</v>
      </c>
      <c r="F641" s="15">
        <v>1</v>
      </c>
      <c r="G641" s="16" t="s">
        <v>1153</v>
      </c>
      <c r="H641" s="15"/>
      <c r="I641" s="15"/>
      <c r="J641" s="15"/>
      <c r="K641" s="24">
        <v>2.7363019999999995E-3</v>
      </c>
      <c r="L641" s="15" t="s">
        <v>1484</v>
      </c>
      <c r="M641" s="24">
        <v>2.7363019999999995E-3</v>
      </c>
      <c r="N641" s="22"/>
    </row>
    <row r="642" spans="2:14" ht="28.8">
      <c r="B642" s="13">
        <v>633</v>
      </c>
      <c r="C642" s="14" t="s">
        <v>457</v>
      </c>
      <c r="D642" s="14" t="s">
        <v>676</v>
      </c>
      <c r="E642" s="15" t="s">
        <v>30</v>
      </c>
      <c r="F642" s="15">
        <v>1</v>
      </c>
      <c r="G642" s="16" t="s">
        <v>1153</v>
      </c>
      <c r="H642" s="15"/>
      <c r="I642" s="15"/>
      <c r="J642" s="15"/>
      <c r="K642" s="24">
        <v>2.7363019999999995E-3</v>
      </c>
      <c r="L642" s="15" t="s">
        <v>1484</v>
      </c>
      <c r="M642" s="24">
        <v>2.7363019999999995E-3</v>
      </c>
      <c r="N642" s="22"/>
    </row>
    <row r="643" spans="2:14" ht="43.2">
      <c r="B643" s="13">
        <v>634</v>
      </c>
      <c r="C643" s="14" t="s">
        <v>457</v>
      </c>
      <c r="D643" s="14" t="s">
        <v>677</v>
      </c>
      <c r="E643" s="15" t="s">
        <v>26</v>
      </c>
      <c r="F643" s="15">
        <v>4</v>
      </c>
      <c r="G643" s="16" t="s">
        <v>1153</v>
      </c>
      <c r="H643" s="15"/>
      <c r="I643" s="15"/>
      <c r="J643" s="15"/>
      <c r="K643" s="24">
        <v>2.3515040000000001E-2</v>
      </c>
      <c r="L643" s="15" t="s">
        <v>1484</v>
      </c>
      <c r="M643" s="24">
        <v>2.3515040000000001E-2</v>
      </c>
      <c r="N643" s="22"/>
    </row>
    <row r="644" spans="2:14" ht="28.8">
      <c r="B644" s="13">
        <v>635</v>
      </c>
      <c r="C644" s="14" t="s">
        <v>460</v>
      </c>
      <c r="D644" s="14" t="s">
        <v>678</v>
      </c>
      <c r="E644" s="15" t="s">
        <v>26</v>
      </c>
      <c r="F644" s="15">
        <v>3</v>
      </c>
      <c r="G644" s="16" t="s">
        <v>1153</v>
      </c>
      <c r="H644" s="15"/>
      <c r="I644" s="15"/>
      <c r="J644" s="15"/>
      <c r="K644" s="24">
        <v>2.2801140000000001E-2</v>
      </c>
      <c r="L644" s="15" t="s">
        <v>1484</v>
      </c>
      <c r="M644" s="24">
        <v>2.2801140000000001E-2</v>
      </c>
      <c r="N644" s="22"/>
    </row>
    <row r="645" spans="2:14" ht="28.8">
      <c r="B645" s="13">
        <v>636</v>
      </c>
      <c r="C645" s="14" t="s">
        <v>457</v>
      </c>
      <c r="D645" s="14" t="s">
        <v>679</v>
      </c>
      <c r="E645" s="15" t="s">
        <v>26</v>
      </c>
      <c r="F645" s="15">
        <v>3</v>
      </c>
      <c r="G645" s="16" t="s">
        <v>1154</v>
      </c>
      <c r="H645" s="15"/>
      <c r="I645" s="15"/>
      <c r="J645" s="15"/>
      <c r="K645" s="24">
        <v>2.3414622E-2</v>
      </c>
      <c r="L645" s="15" t="s">
        <v>1484</v>
      </c>
      <c r="M645" s="24">
        <v>2.3414622E-2</v>
      </c>
      <c r="N645" s="22"/>
    </row>
    <row r="646" spans="2:14" ht="43.2">
      <c r="B646" s="13">
        <v>637</v>
      </c>
      <c r="C646" s="14" t="s">
        <v>457</v>
      </c>
      <c r="D646" s="14" t="s">
        <v>680</v>
      </c>
      <c r="E646" s="15" t="s">
        <v>26</v>
      </c>
      <c r="F646" s="15">
        <v>3</v>
      </c>
      <c r="G646" s="16" t="s">
        <v>1155</v>
      </c>
      <c r="H646" s="15"/>
      <c r="I646" s="15"/>
      <c r="J646" s="15"/>
      <c r="K646" s="24">
        <v>2.3055783999999999E-2</v>
      </c>
      <c r="L646" s="15" t="s">
        <v>1484</v>
      </c>
      <c r="M646" s="24">
        <v>2.3055783999999999E-2</v>
      </c>
      <c r="N646" s="22"/>
    </row>
    <row r="647" spans="2:14" ht="28.8">
      <c r="B647" s="13">
        <v>638</v>
      </c>
      <c r="C647" s="14" t="s">
        <v>457</v>
      </c>
      <c r="D647" s="14" t="s">
        <v>681</v>
      </c>
      <c r="E647" s="15" t="s">
        <v>26</v>
      </c>
      <c r="F647" s="15">
        <v>4</v>
      </c>
      <c r="G647" s="16" t="s">
        <v>1155</v>
      </c>
      <c r="H647" s="15"/>
      <c r="I647" s="15"/>
      <c r="J647" s="15"/>
      <c r="K647" s="24">
        <v>1.4124599999999999E-2</v>
      </c>
      <c r="L647" s="15" t="s">
        <v>1484</v>
      </c>
      <c r="M647" s="24">
        <v>1.4124599999999999E-2</v>
      </c>
      <c r="N647" s="22"/>
    </row>
    <row r="648" spans="2:14" ht="43.2">
      <c r="B648" s="13">
        <v>639</v>
      </c>
      <c r="C648" s="14" t="s">
        <v>457</v>
      </c>
      <c r="D648" s="14" t="s">
        <v>682</v>
      </c>
      <c r="E648" s="15" t="s">
        <v>26</v>
      </c>
      <c r="F648" s="15">
        <v>4</v>
      </c>
      <c r="G648" s="16" t="s">
        <v>1156</v>
      </c>
      <c r="H648" s="15"/>
      <c r="I648" s="15"/>
      <c r="J648" s="15"/>
      <c r="K648" s="24">
        <v>2.3086700000000002E-2</v>
      </c>
      <c r="L648" s="15" t="s">
        <v>1484</v>
      </c>
      <c r="M648" s="24">
        <v>2.3086700000000002E-2</v>
      </c>
      <c r="N648" s="22"/>
    </row>
    <row r="649" spans="2:14" ht="57.6">
      <c r="B649" s="13">
        <v>640</v>
      </c>
      <c r="C649" s="14" t="s">
        <v>460</v>
      </c>
      <c r="D649" s="14" t="s">
        <v>683</v>
      </c>
      <c r="E649" s="15" t="s">
        <v>26</v>
      </c>
      <c r="F649" s="15">
        <v>3</v>
      </c>
      <c r="G649" s="16" t="s">
        <v>1157</v>
      </c>
      <c r="H649" s="15"/>
      <c r="I649" s="15"/>
      <c r="J649" s="15"/>
      <c r="K649" s="24">
        <v>2.3394679999999998E-2</v>
      </c>
      <c r="L649" s="15" t="s">
        <v>1484</v>
      </c>
      <c r="M649" s="24">
        <v>2.3394679999999998E-2</v>
      </c>
      <c r="N649" s="22"/>
    </row>
    <row r="650" spans="2:14" ht="28.8">
      <c r="B650" s="13">
        <v>641</v>
      </c>
      <c r="C650" s="14" t="s">
        <v>460</v>
      </c>
      <c r="D650" s="14" t="s">
        <v>684</v>
      </c>
      <c r="E650" s="15" t="s">
        <v>26</v>
      </c>
      <c r="F650" s="15">
        <v>4</v>
      </c>
      <c r="G650" s="16" t="s">
        <v>1158</v>
      </c>
      <c r="H650" s="15"/>
      <c r="I650" s="15"/>
      <c r="J650" s="15"/>
      <c r="K650" s="24">
        <v>2.3117143999999999E-2</v>
      </c>
      <c r="L650" s="15" t="s">
        <v>1484</v>
      </c>
      <c r="M650" s="24">
        <v>2.3117143999999999E-2</v>
      </c>
      <c r="N650" s="22"/>
    </row>
    <row r="651" spans="2:14" ht="57.6">
      <c r="B651" s="13">
        <v>642</v>
      </c>
      <c r="C651" s="14" t="s">
        <v>457</v>
      </c>
      <c r="D651" s="14" t="s">
        <v>685</v>
      </c>
      <c r="E651" s="15" t="s">
        <v>30</v>
      </c>
      <c r="F651" s="15">
        <v>1</v>
      </c>
      <c r="G651" s="16" t="s">
        <v>1159</v>
      </c>
      <c r="H651" s="15"/>
      <c r="I651" s="15"/>
      <c r="J651" s="15"/>
      <c r="K651" s="24">
        <v>2.8695239999999996E-3</v>
      </c>
      <c r="L651" s="15" t="s">
        <v>1484</v>
      </c>
      <c r="M651" s="24">
        <v>2.8695239999999996E-3</v>
      </c>
      <c r="N651" s="22"/>
    </row>
    <row r="652" spans="2:14" ht="28.8">
      <c r="B652" s="13">
        <v>643</v>
      </c>
      <c r="C652" s="14" t="s">
        <v>457</v>
      </c>
      <c r="D652" s="14" t="s">
        <v>686</v>
      </c>
      <c r="E652" s="15" t="s">
        <v>30</v>
      </c>
      <c r="F652" s="15">
        <v>1</v>
      </c>
      <c r="G652" s="16" t="s">
        <v>1159</v>
      </c>
      <c r="H652" s="15"/>
      <c r="I652" s="15"/>
      <c r="J652" s="15"/>
      <c r="K652" s="24">
        <v>1.18E-2</v>
      </c>
      <c r="L652" s="15" t="s">
        <v>1484</v>
      </c>
      <c r="M652" s="24">
        <v>1.18E-2</v>
      </c>
      <c r="N652" s="22"/>
    </row>
    <row r="653" spans="2:14" ht="43.2">
      <c r="B653" s="13">
        <v>644</v>
      </c>
      <c r="C653" s="14" t="s">
        <v>457</v>
      </c>
      <c r="D653" s="14" t="s">
        <v>687</v>
      </c>
      <c r="E653" s="15" t="s">
        <v>26</v>
      </c>
      <c r="F653" s="15">
        <v>5</v>
      </c>
      <c r="G653" s="16" t="s">
        <v>1160</v>
      </c>
      <c r="H653" s="15"/>
      <c r="I653" s="15"/>
      <c r="J653" s="15"/>
      <c r="K653" s="24">
        <v>2.3316799999999999E-2</v>
      </c>
      <c r="L653" s="15" t="s">
        <v>1484</v>
      </c>
      <c r="M653" s="24">
        <v>2.3316799999999999E-2</v>
      </c>
      <c r="N653" s="22"/>
    </row>
    <row r="654" spans="2:14" ht="57.6">
      <c r="B654" s="13">
        <v>645</v>
      </c>
      <c r="C654" s="14" t="s">
        <v>457</v>
      </c>
      <c r="D654" s="14" t="s">
        <v>688</v>
      </c>
      <c r="E654" s="15" t="s">
        <v>26</v>
      </c>
      <c r="F654" s="15">
        <v>3</v>
      </c>
      <c r="G654" s="16" t="s">
        <v>1160</v>
      </c>
      <c r="H654" s="15"/>
      <c r="I654" s="15"/>
      <c r="J654" s="15"/>
      <c r="K654" s="24">
        <v>2.3460524E-2</v>
      </c>
      <c r="L654" s="15" t="s">
        <v>1484</v>
      </c>
      <c r="M654" s="24">
        <v>2.3460524E-2</v>
      </c>
      <c r="N654" s="22"/>
    </row>
    <row r="655" spans="2:14" ht="43.2">
      <c r="B655" s="13">
        <v>646</v>
      </c>
      <c r="C655" s="14" t="s">
        <v>460</v>
      </c>
      <c r="D655" s="14" t="s">
        <v>689</v>
      </c>
      <c r="E655" s="15" t="s">
        <v>26</v>
      </c>
      <c r="F655" s="15">
        <v>5</v>
      </c>
      <c r="G655" s="16" t="s">
        <v>1161</v>
      </c>
      <c r="H655" s="15"/>
      <c r="I655" s="15"/>
      <c r="J655" s="15"/>
      <c r="K655" s="24">
        <v>2.3016253999999996E-2</v>
      </c>
      <c r="L655" s="15" t="s">
        <v>1484</v>
      </c>
      <c r="M655" s="24">
        <v>2.3016253999999996E-2</v>
      </c>
      <c r="N655" s="22"/>
    </row>
    <row r="656" spans="2:14" ht="57.6">
      <c r="B656" s="13">
        <v>647</v>
      </c>
      <c r="C656" s="14" t="s">
        <v>457</v>
      </c>
      <c r="D656" s="14" t="s">
        <v>690</v>
      </c>
      <c r="E656" s="15" t="s">
        <v>26</v>
      </c>
      <c r="F656" s="15">
        <v>3</v>
      </c>
      <c r="G656" s="16" t="s">
        <v>1162</v>
      </c>
      <c r="H656" s="15"/>
      <c r="I656" s="15"/>
      <c r="J656" s="15"/>
      <c r="K656" s="24">
        <v>2.2275567999999999E-2</v>
      </c>
      <c r="L656" s="15" t="s">
        <v>1484</v>
      </c>
      <c r="M656" s="24">
        <v>2.2275567999999999E-2</v>
      </c>
      <c r="N656" s="22"/>
    </row>
    <row r="657" spans="2:14" ht="28.8">
      <c r="B657" s="13">
        <v>648</v>
      </c>
      <c r="C657" s="14" t="s">
        <v>460</v>
      </c>
      <c r="D657" s="14" t="s">
        <v>691</v>
      </c>
      <c r="E657" s="15" t="s">
        <v>26</v>
      </c>
      <c r="F657" s="15">
        <v>5</v>
      </c>
      <c r="G657" s="16" t="s">
        <v>1163</v>
      </c>
      <c r="H657" s="15"/>
      <c r="I657" s="15"/>
      <c r="J657" s="15"/>
      <c r="K657" s="24">
        <v>2.2562544E-2</v>
      </c>
      <c r="L657" s="15" t="s">
        <v>1484</v>
      </c>
      <c r="M657" s="24">
        <v>2.2562544E-2</v>
      </c>
      <c r="N657" s="22"/>
    </row>
    <row r="658" spans="2:14">
      <c r="B658" s="13">
        <v>649</v>
      </c>
      <c r="C658" s="14" t="s">
        <v>460</v>
      </c>
      <c r="D658" s="14" t="s">
        <v>692</v>
      </c>
      <c r="E658" s="15" t="s">
        <v>26</v>
      </c>
      <c r="F658" s="15">
        <v>3</v>
      </c>
      <c r="G658" s="16" t="s">
        <v>1163</v>
      </c>
      <c r="H658" s="15"/>
      <c r="I658" s="15"/>
      <c r="J658" s="15"/>
      <c r="K658" s="24">
        <v>2.2736593999999999E-2</v>
      </c>
      <c r="L658" s="15" t="s">
        <v>1484</v>
      </c>
      <c r="M658" s="24">
        <v>2.2736593999999999E-2</v>
      </c>
      <c r="N658" s="22"/>
    </row>
    <row r="659" spans="2:14" ht="28.8">
      <c r="B659" s="13">
        <v>650</v>
      </c>
      <c r="C659" s="14" t="s">
        <v>457</v>
      </c>
      <c r="D659" s="14" t="s">
        <v>693</v>
      </c>
      <c r="E659" s="15" t="s">
        <v>26</v>
      </c>
      <c r="F659" s="15">
        <v>4</v>
      </c>
      <c r="G659" s="16" t="s">
        <v>1164</v>
      </c>
      <c r="H659" s="15"/>
      <c r="I659" s="15"/>
      <c r="J659" s="15"/>
      <c r="K659" s="24">
        <v>2.2086768E-2</v>
      </c>
      <c r="L659" s="15" t="s">
        <v>1484</v>
      </c>
      <c r="M659" s="24">
        <v>2.2086768E-2</v>
      </c>
      <c r="N659" s="22"/>
    </row>
    <row r="660" spans="2:14" ht="28.8">
      <c r="B660" s="13">
        <v>651</v>
      </c>
      <c r="C660" s="14" t="s">
        <v>460</v>
      </c>
      <c r="D660" s="14" t="s">
        <v>694</v>
      </c>
      <c r="E660" s="15" t="s">
        <v>26</v>
      </c>
      <c r="F660" s="15">
        <v>3</v>
      </c>
      <c r="G660" s="16" t="s">
        <v>1164</v>
      </c>
      <c r="H660" s="15"/>
      <c r="I660" s="15"/>
      <c r="J660" s="15"/>
      <c r="K660" s="24">
        <v>1.3562684E-2</v>
      </c>
      <c r="L660" s="15" t="s">
        <v>1484</v>
      </c>
      <c r="M660" s="24">
        <v>1.3562684E-2</v>
      </c>
      <c r="N660" s="22"/>
    </row>
    <row r="661" spans="2:14" ht="28.8">
      <c r="B661" s="13">
        <v>652</v>
      </c>
      <c r="C661" s="14" t="s">
        <v>460</v>
      </c>
      <c r="D661" s="14" t="s">
        <v>695</v>
      </c>
      <c r="E661" s="15" t="s">
        <v>26</v>
      </c>
      <c r="F661" s="15">
        <v>7</v>
      </c>
      <c r="G661" s="16" t="s">
        <v>1165</v>
      </c>
      <c r="H661" s="15"/>
      <c r="I661" s="15"/>
      <c r="J661" s="15"/>
      <c r="K661" s="24">
        <v>2.0772601999999998E-2</v>
      </c>
      <c r="L661" s="15" t="s">
        <v>1484</v>
      </c>
      <c r="M661" s="24">
        <v>2.0772601999999998E-2</v>
      </c>
      <c r="N661" s="22"/>
    </row>
    <row r="662" spans="2:14" ht="28.8">
      <c r="B662" s="13">
        <v>653</v>
      </c>
      <c r="C662" s="14" t="s">
        <v>457</v>
      </c>
      <c r="D662" s="14" t="s">
        <v>696</v>
      </c>
      <c r="E662" s="15" t="s">
        <v>26</v>
      </c>
      <c r="F662" s="15">
        <v>3</v>
      </c>
      <c r="G662" s="16" t="s">
        <v>1166</v>
      </c>
      <c r="H662" s="15"/>
      <c r="I662" s="15"/>
      <c r="J662" s="15"/>
      <c r="K662" s="24">
        <v>2.0430047999999999E-2</v>
      </c>
      <c r="L662" s="15" t="s">
        <v>1484</v>
      </c>
      <c r="M662" s="24">
        <v>2.0430047999999999E-2</v>
      </c>
      <c r="N662" s="22"/>
    </row>
    <row r="663" spans="2:14" ht="43.2">
      <c r="B663" s="13">
        <v>654</v>
      </c>
      <c r="C663" s="14" t="s">
        <v>457</v>
      </c>
      <c r="D663" s="14" t="s">
        <v>697</v>
      </c>
      <c r="E663" s="15" t="s">
        <v>30</v>
      </c>
      <c r="F663" s="15">
        <v>1</v>
      </c>
      <c r="G663" s="16" t="s">
        <v>1167</v>
      </c>
      <c r="H663" s="15"/>
      <c r="I663" s="15"/>
      <c r="J663" s="15"/>
      <c r="K663" s="24">
        <v>2.655826E-3</v>
      </c>
      <c r="L663" s="15" t="s">
        <v>1484</v>
      </c>
      <c r="M663" s="24">
        <v>2.655826E-3</v>
      </c>
      <c r="N663" s="22"/>
    </row>
    <row r="664" spans="2:14" ht="28.8">
      <c r="B664" s="13">
        <v>655</v>
      </c>
      <c r="C664" s="14" t="s">
        <v>457</v>
      </c>
      <c r="D664" s="14" t="s">
        <v>698</v>
      </c>
      <c r="E664" s="15" t="s">
        <v>26</v>
      </c>
      <c r="F664" s="15">
        <v>4</v>
      </c>
      <c r="G664" s="16" t="s">
        <v>1168</v>
      </c>
      <c r="H664" s="15"/>
      <c r="I664" s="15"/>
      <c r="J664" s="15"/>
      <c r="K664" s="24">
        <v>2.2519119999999997E-2</v>
      </c>
      <c r="L664" s="15" t="s">
        <v>1484</v>
      </c>
      <c r="M664" s="24">
        <v>2.2519119999999997E-2</v>
      </c>
      <c r="N664" s="22"/>
    </row>
    <row r="665" spans="2:14" ht="43.2">
      <c r="B665" s="13">
        <v>656</v>
      </c>
      <c r="C665" s="14" t="s">
        <v>457</v>
      </c>
      <c r="D665" s="14" t="s">
        <v>699</v>
      </c>
      <c r="E665" s="15" t="s">
        <v>26</v>
      </c>
      <c r="F665" s="15">
        <v>3</v>
      </c>
      <c r="G665" s="16" t="s">
        <v>1169</v>
      </c>
      <c r="H665" s="15"/>
      <c r="I665" s="15"/>
      <c r="J665" s="15"/>
      <c r="K665" s="24">
        <v>2.3458400000000001E-2</v>
      </c>
      <c r="L665" s="15" t="s">
        <v>1484</v>
      </c>
      <c r="M665" s="24">
        <v>2.3458400000000001E-2</v>
      </c>
      <c r="N665" s="22"/>
    </row>
    <row r="666" spans="2:14" ht="28.8">
      <c r="B666" s="13">
        <v>657</v>
      </c>
      <c r="C666" s="14" t="s">
        <v>457</v>
      </c>
      <c r="D666" s="14" t="s">
        <v>700</v>
      </c>
      <c r="E666" s="15" t="s">
        <v>26</v>
      </c>
      <c r="F666" s="15">
        <v>3</v>
      </c>
      <c r="G666" s="16" t="s">
        <v>1170</v>
      </c>
      <c r="H666" s="15"/>
      <c r="I666" s="15"/>
      <c r="J666" s="15"/>
      <c r="K666" s="24">
        <v>1.239E-2</v>
      </c>
      <c r="L666" s="15" t="s">
        <v>1484</v>
      </c>
      <c r="M666" s="24">
        <v>1.239E-2</v>
      </c>
      <c r="N666" s="22"/>
    </row>
    <row r="667" spans="2:14" ht="28.8">
      <c r="B667" s="13">
        <v>658</v>
      </c>
      <c r="C667" s="14" t="s">
        <v>457</v>
      </c>
      <c r="D667" s="14" t="s">
        <v>701</v>
      </c>
      <c r="E667" s="15" t="s">
        <v>26</v>
      </c>
      <c r="F667" s="15">
        <v>4</v>
      </c>
      <c r="G667" s="16" t="s">
        <v>1170</v>
      </c>
      <c r="H667" s="15"/>
      <c r="I667" s="15"/>
      <c r="J667" s="15"/>
      <c r="K667" s="24">
        <v>2.2385071999999999E-2</v>
      </c>
      <c r="L667" s="15" t="s">
        <v>1484</v>
      </c>
      <c r="M667" s="24">
        <v>2.2385071999999999E-2</v>
      </c>
      <c r="N667" s="22"/>
    </row>
    <row r="668" spans="2:14" ht="28.8">
      <c r="B668" s="13">
        <v>659</v>
      </c>
      <c r="C668" s="14" t="s">
        <v>457</v>
      </c>
      <c r="D668" s="14" t="s">
        <v>702</v>
      </c>
      <c r="E668" s="15" t="s">
        <v>26</v>
      </c>
      <c r="F668" s="15">
        <v>3</v>
      </c>
      <c r="G668" s="16" t="s">
        <v>1170</v>
      </c>
      <c r="H668" s="15"/>
      <c r="I668" s="15"/>
      <c r="J668" s="15"/>
      <c r="K668" s="24">
        <v>2.3210600000000001E-2</v>
      </c>
      <c r="L668" s="15" t="s">
        <v>1484</v>
      </c>
      <c r="M668" s="24">
        <v>2.3210600000000001E-2</v>
      </c>
      <c r="N668" s="22"/>
    </row>
    <row r="669" spans="2:14" ht="28.8">
      <c r="B669" s="13">
        <v>660</v>
      </c>
      <c r="C669" s="14" t="s">
        <v>457</v>
      </c>
      <c r="D669" s="14" t="s">
        <v>703</v>
      </c>
      <c r="E669" s="15" t="s">
        <v>26</v>
      </c>
      <c r="F669" s="15">
        <v>3</v>
      </c>
      <c r="G669" s="16" t="s">
        <v>1171</v>
      </c>
      <c r="H669" s="15"/>
      <c r="I669" s="15"/>
      <c r="J669" s="15"/>
      <c r="K669" s="24">
        <v>1.7692919999999997E-2</v>
      </c>
      <c r="L669" s="15" t="s">
        <v>1484</v>
      </c>
      <c r="M669" s="24">
        <v>1.7692919999999997E-2</v>
      </c>
      <c r="N669" s="22"/>
    </row>
    <row r="670" spans="2:14" ht="28.8">
      <c r="B670" s="13">
        <v>661</v>
      </c>
      <c r="C670" s="14" t="s">
        <v>460</v>
      </c>
      <c r="D670" s="14" t="s">
        <v>704</v>
      </c>
      <c r="E670" s="15" t="s">
        <v>26</v>
      </c>
      <c r="F670" s="15">
        <v>3</v>
      </c>
      <c r="G670" s="16" t="s">
        <v>1172</v>
      </c>
      <c r="H670" s="15"/>
      <c r="I670" s="15"/>
      <c r="J670" s="15"/>
      <c r="K670" s="24">
        <v>2.2198868E-2</v>
      </c>
      <c r="L670" s="15" t="s">
        <v>1484</v>
      </c>
      <c r="M670" s="24">
        <v>2.2198868E-2</v>
      </c>
      <c r="N670" s="22"/>
    </row>
    <row r="671" spans="2:14" ht="28.8">
      <c r="B671" s="13">
        <v>662</v>
      </c>
      <c r="C671" s="14" t="s">
        <v>457</v>
      </c>
      <c r="D671" s="14" t="s">
        <v>705</v>
      </c>
      <c r="E671" s="15" t="s">
        <v>26</v>
      </c>
      <c r="F671" s="15">
        <v>3</v>
      </c>
      <c r="G671" s="16" t="s">
        <v>1173</v>
      </c>
      <c r="H671" s="15"/>
      <c r="I671" s="15"/>
      <c r="J671" s="15"/>
      <c r="K671" s="24">
        <v>2.2300229999999997E-2</v>
      </c>
      <c r="L671" s="15" t="s">
        <v>1484</v>
      </c>
      <c r="M671" s="24">
        <v>2.2300229999999997E-2</v>
      </c>
      <c r="N671" s="22"/>
    </row>
    <row r="672" spans="2:14" ht="28.8">
      <c r="B672" s="13">
        <v>663</v>
      </c>
      <c r="C672" s="14" t="s">
        <v>460</v>
      </c>
      <c r="D672" s="14" t="s">
        <v>706</v>
      </c>
      <c r="E672" s="15" t="s">
        <v>26</v>
      </c>
      <c r="F672" s="15">
        <v>3</v>
      </c>
      <c r="G672" s="16" t="s">
        <v>1174</v>
      </c>
      <c r="H672" s="15"/>
      <c r="I672" s="15"/>
      <c r="J672" s="15"/>
      <c r="K672" s="24">
        <v>2.2041573999999998E-2</v>
      </c>
      <c r="L672" s="15" t="s">
        <v>1484</v>
      </c>
      <c r="M672" s="24">
        <v>2.2041573999999998E-2</v>
      </c>
      <c r="N672" s="22"/>
    </row>
    <row r="673" spans="2:14" ht="43.2">
      <c r="B673" s="13">
        <v>664</v>
      </c>
      <c r="C673" s="14" t="s">
        <v>457</v>
      </c>
      <c r="D673" s="14" t="s">
        <v>707</v>
      </c>
      <c r="E673" s="15" t="s">
        <v>30</v>
      </c>
      <c r="F673" s="15">
        <v>1</v>
      </c>
      <c r="G673" s="16" t="s">
        <v>1175</v>
      </c>
      <c r="H673" s="15"/>
      <c r="I673" s="15"/>
      <c r="J673" s="15"/>
      <c r="K673" s="24">
        <v>2.9264E-3</v>
      </c>
      <c r="L673" s="15" t="s">
        <v>1484</v>
      </c>
      <c r="M673" s="24">
        <v>2.9264E-3</v>
      </c>
      <c r="N673" s="22"/>
    </row>
    <row r="674" spans="2:14" ht="28.8">
      <c r="B674" s="13">
        <v>665</v>
      </c>
      <c r="C674" s="14" t="s">
        <v>460</v>
      </c>
      <c r="D674" s="14" t="s">
        <v>708</v>
      </c>
      <c r="E674" s="15" t="s">
        <v>26</v>
      </c>
      <c r="F674" s="15">
        <v>4</v>
      </c>
      <c r="G674" s="16" t="s">
        <v>1176</v>
      </c>
      <c r="H674" s="15"/>
      <c r="I674" s="15"/>
      <c r="J674" s="15"/>
      <c r="K674" s="24">
        <v>2.3534981999999999E-2</v>
      </c>
      <c r="L674" s="15" t="s">
        <v>1484</v>
      </c>
      <c r="M674" s="24">
        <v>2.3534981999999999E-2</v>
      </c>
      <c r="N674" s="22"/>
    </row>
    <row r="675" spans="2:14" ht="28.8">
      <c r="B675" s="13">
        <v>666</v>
      </c>
      <c r="C675" s="14" t="s">
        <v>460</v>
      </c>
      <c r="D675" s="14" t="s">
        <v>709</v>
      </c>
      <c r="E675" s="15" t="s">
        <v>26</v>
      </c>
      <c r="F675" s="15">
        <v>3</v>
      </c>
      <c r="G675" s="16" t="s">
        <v>1177</v>
      </c>
      <c r="H675" s="15"/>
      <c r="I675" s="15"/>
      <c r="J675" s="15"/>
      <c r="K675" s="24">
        <v>2.3086700000000002E-2</v>
      </c>
      <c r="L675" s="15" t="s">
        <v>1484</v>
      </c>
      <c r="M675" s="24">
        <v>2.3086700000000002E-2</v>
      </c>
      <c r="N675" s="22"/>
    </row>
    <row r="676" spans="2:14" ht="28.8">
      <c r="B676" s="13">
        <v>667</v>
      </c>
      <c r="C676" s="14" t="s">
        <v>460</v>
      </c>
      <c r="D676" s="14" t="s">
        <v>710</v>
      </c>
      <c r="E676" s="15" t="s">
        <v>26</v>
      </c>
      <c r="F676" s="15">
        <v>4</v>
      </c>
      <c r="G676" s="16" t="s">
        <v>1177</v>
      </c>
      <c r="H676" s="15"/>
      <c r="I676" s="15"/>
      <c r="J676" s="15"/>
      <c r="K676" s="24">
        <v>2.0064719999999998E-2</v>
      </c>
      <c r="L676" s="15" t="s">
        <v>1484</v>
      </c>
      <c r="M676" s="24">
        <v>2.0064719999999998E-2</v>
      </c>
      <c r="N676" s="22"/>
    </row>
    <row r="677" spans="2:14" ht="43.2">
      <c r="B677" s="13">
        <v>668</v>
      </c>
      <c r="C677" s="14" t="s">
        <v>457</v>
      </c>
      <c r="D677" s="14" t="s">
        <v>711</v>
      </c>
      <c r="E677" s="15" t="s">
        <v>26</v>
      </c>
      <c r="F677" s="15">
        <v>3</v>
      </c>
      <c r="G677" s="16" t="s">
        <v>1177</v>
      </c>
      <c r="H677" s="15"/>
      <c r="I677" s="15"/>
      <c r="J677" s="15"/>
      <c r="K677" s="24">
        <v>2.2307663999999998E-2</v>
      </c>
      <c r="L677" s="15" t="s">
        <v>1484</v>
      </c>
      <c r="M677" s="24">
        <v>2.2307663999999998E-2</v>
      </c>
      <c r="N677" s="22"/>
    </row>
    <row r="678" spans="2:14" ht="28.8">
      <c r="B678" s="13">
        <v>669</v>
      </c>
      <c r="C678" s="14" t="s">
        <v>460</v>
      </c>
      <c r="D678" s="14" t="s">
        <v>712</v>
      </c>
      <c r="E678" s="15" t="s">
        <v>26</v>
      </c>
      <c r="F678" s="15">
        <v>3</v>
      </c>
      <c r="G678" s="16" t="s">
        <v>1177</v>
      </c>
      <c r="H678" s="15"/>
      <c r="I678" s="15"/>
      <c r="J678" s="15"/>
      <c r="K678" s="24">
        <v>2.3513151999999999E-2</v>
      </c>
      <c r="L678" s="15" t="s">
        <v>1484</v>
      </c>
      <c r="M678" s="24">
        <v>2.3513151999999999E-2</v>
      </c>
      <c r="N678" s="22"/>
    </row>
    <row r="679" spans="2:14" ht="28.8">
      <c r="B679" s="13">
        <v>670</v>
      </c>
      <c r="C679" s="14" t="s">
        <v>457</v>
      </c>
      <c r="D679" s="14" t="s">
        <v>713</v>
      </c>
      <c r="E679" s="15" t="s">
        <v>26</v>
      </c>
      <c r="F679" s="15">
        <v>6</v>
      </c>
      <c r="G679" s="16" t="s">
        <v>1177</v>
      </c>
      <c r="H679" s="15"/>
      <c r="I679" s="15"/>
      <c r="J679" s="15"/>
      <c r="K679" s="24">
        <v>2.0997391999999997E-2</v>
      </c>
      <c r="L679" s="15" t="s">
        <v>1484</v>
      </c>
      <c r="M679" s="24">
        <v>2.0997391999999997E-2</v>
      </c>
      <c r="N679" s="22"/>
    </row>
    <row r="680" spans="2:14" ht="28.8">
      <c r="B680" s="13">
        <v>671</v>
      </c>
      <c r="C680" s="14" t="s">
        <v>460</v>
      </c>
      <c r="D680" s="14" t="s">
        <v>714</v>
      </c>
      <c r="E680" s="15" t="s">
        <v>26</v>
      </c>
      <c r="F680" s="15">
        <v>4</v>
      </c>
      <c r="G680" s="16" t="s">
        <v>1177</v>
      </c>
      <c r="H680" s="15"/>
      <c r="I680" s="15"/>
      <c r="J680" s="15"/>
      <c r="K680" s="24">
        <v>1.750707E-2</v>
      </c>
      <c r="L680" s="15" t="s">
        <v>1484</v>
      </c>
      <c r="M680" s="24">
        <v>1.750707E-2</v>
      </c>
      <c r="N680" s="22"/>
    </row>
    <row r="681" spans="2:14" ht="28.8">
      <c r="B681" s="13">
        <v>672</v>
      </c>
      <c r="C681" s="14" t="s">
        <v>460</v>
      </c>
      <c r="D681" s="14" t="s">
        <v>715</v>
      </c>
      <c r="E681" s="15" t="s">
        <v>26</v>
      </c>
      <c r="F681" s="15">
        <v>3</v>
      </c>
      <c r="G681" s="16" t="s">
        <v>1178</v>
      </c>
      <c r="H681" s="15"/>
      <c r="I681" s="15"/>
      <c r="J681" s="15"/>
      <c r="K681" s="24">
        <v>9.8943E-3</v>
      </c>
      <c r="L681" s="15" t="s">
        <v>1484</v>
      </c>
      <c r="M681" s="24">
        <v>9.8943E-3</v>
      </c>
      <c r="N681" s="22"/>
    </row>
    <row r="682" spans="2:14" ht="28.8">
      <c r="B682" s="13">
        <v>673</v>
      </c>
      <c r="C682" s="14" t="s">
        <v>460</v>
      </c>
      <c r="D682" s="14" t="s">
        <v>716</v>
      </c>
      <c r="E682" s="15" t="s">
        <v>26</v>
      </c>
      <c r="F682" s="15">
        <v>4</v>
      </c>
      <c r="G682" s="16" t="s">
        <v>1178</v>
      </c>
      <c r="H682" s="15"/>
      <c r="I682" s="15"/>
      <c r="J682" s="15"/>
      <c r="K682" s="24">
        <v>2.3487428000000001E-2</v>
      </c>
      <c r="L682" s="15" t="s">
        <v>1484</v>
      </c>
      <c r="M682" s="24">
        <v>2.3487428000000001E-2</v>
      </c>
      <c r="N682" s="22"/>
    </row>
    <row r="683" spans="2:14" ht="28.8">
      <c r="B683" s="13">
        <v>674</v>
      </c>
      <c r="C683" s="14" t="s">
        <v>460</v>
      </c>
      <c r="D683" s="14" t="s">
        <v>717</v>
      </c>
      <c r="E683" s="15" t="s">
        <v>26</v>
      </c>
      <c r="F683" s="15">
        <v>5</v>
      </c>
      <c r="G683" s="16" t="s">
        <v>1178</v>
      </c>
      <c r="H683" s="15"/>
      <c r="I683" s="15"/>
      <c r="J683" s="15"/>
      <c r="K683" s="24">
        <v>2.19834E-2</v>
      </c>
      <c r="L683" s="15" t="s">
        <v>1484</v>
      </c>
      <c r="M683" s="24">
        <v>2.19834E-2</v>
      </c>
      <c r="N683" s="22"/>
    </row>
    <row r="684" spans="2:14" ht="43.2">
      <c r="B684" s="13">
        <v>675</v>
      </c>
      <c r="C684" s="14" t="s">
        <v>460</v>
      </c>
      <c r="D684" s="14" t="s">
        <v>718</v>
      </c>
      <c r="E684" s="15" t="s">
        <v>26</v>
      </c>
      <c r="F684" s="15">
        <v>3</v>
      </c>
      <c r="G684" s="16" t="s">
        <v>1178</v>
      </c>
      <c r="H684" s="15"/>
      <c r="I684" s="15"/>
      <c r="J684" s="15"/>
      <c r="K684" s="24">
        <v>2.3526367999999999E-2</v>
      </c>
      <c r="L684" s="15" t="s">
        <v>1484</v>
      </c>
      <c r="M684" s="24">
        <v>2.3526367999999999E-2</v>
      </c>
      <c r="N684" s="22"/>
    </row>
    <row r="685" spans="2:14" ht="43.2">
      <c r="B685" s="13">
        <v>676</v>
      </c>
      <c r="C685" s="14" t="s">
        <v>457</v>
      </c>
      <c r="D685" s="14" t="s">
        <v>719</v>
      </c>
      <c r="E685" s="15" t="s">
        <v>30</v>
      </c>
      <c r="F685" s="15">
        <v>1</v>
      </c>
      <c r="G685" s="16" t="s">
        <v>1178</v>
      </c>
      <c r="H685" s="15"/>
      <c r="I685" s="15"/>
      <c r="J685" s="15"/>
      <c r="K685" s="24">
        <v>2.9200279999999999E-3</v>
      </c>
      <c r="L685" s="15" t="s">
        <v>1484</v>
      </c>
      <c r="M685" s="24">
        <v>2.9200279999999999E-3</v>
      </c>
      <c r="N685" s="22"/>
    </row>
    <row r="686" spans="2:14" ht="28.8">
      <c r="B686" s="13">
        <v>677</v>
      </c>
      <c r="C686" s="14" t="s">
        <v>457</v>
      </c>
      <c r="D686" s="14" t="s">
        <v>720</v>
      </c>
      <c r="E686" s="15" t="s">
        <v>26</v>
      </c>
      <c r="F686" s="15">
        <v>3</v>
      </c>
      <c r="G686" s="16" t="s">
        <v>1179</v>
      </c>
      <c r="H686" s="15"/>
      <c r="I686" s="15"/>
      <c r="J686" s="15"/>
      <c r="K686" s="24">
        <v>3.5060159999999998E-3</v>
      </c>
      <c r="L686" s="15" t="s">
        <v>1484</v>
      </c>
      <c r="M686" s="24">
        <v>3.5060159999999998E-3</v>
      </c>
      <c r="N686" s="22"/>
    </row>
    <row r="687" spans="2:14" ht="28.8">
      <c r="B687" s="13">
        <v>678</v>
      </c>
      <c r="C687" s="14" t="s">
        <v>457</v>
      </c>
      <c r="D687" s="14" t="s">
        <v>721</v>
      </c>
      <c r="E687" s="15" t="s">
        <v>30</v>
      </c>
      <c r="F687" s="15">
        <v>1</v>
      </c>
      <c r="G687" s="16" t="s">
        <v>1179</v>
      </c>
      <c r="H687" s="15"/>
      <c r="I687" s="15"/>
      <c r="J687" s="15"/>
      <c r="K687" s="24">
        <v>2.5233119999999998E-3</v>
      </c>
      <c r="L687" s="15" t="s">
        <v>1484</v>
      </c>
      <c r="M687" s="24">
        <v>2.5233119999999998E-3</v>
      </c>
      <c r="N687" s="22"/>
    </row>
    <row r="688" spans="2:14" ht="43.2">
      <c r="B688" s="13">
        <v>679</v>
      </c>
      <c r="C688" s="14" t="s">
        <v>457</v>
      </c>
      <c r="D688" s="14" t="s">
        <v>722</v>
      </c>
      <c r="E688" s="15" t="s">
        <v>26</v>
      </c>
      <c r="F688" s="15">
        <v>3</v>
      </c>
      <c r="G688" s="16" t="s">
        <v>1179</v>
      </c>
      <c r="H688" s="15"/>
      <c r="I688" s="15"/>
      <c r="J688" s="15"/>
      <c r="K688" s="24">
        <v>2.3234435999999997E-2</v>
      </c>
      <c r="L688" s="15" t="s">
        <v>1484</v>
      </c>
      <c r="M688" s="24">
        <v>2.3234435999999997E-2</v>
      </c>
      <c r="N688" s="22"/>
    </row>
    <row r="689" spans="2:14" ht="43.2">
      <c r="B689" s="13">
        <v>680</v>
      </c>
      <c r="C689" s="14" t="s">
        <v>457</v>
      </c>
      <c r="D689" s="14" t="s">
        <v>723</v>
      </c>
      <c r="E689" s="15" t="s">
        <v>30</v>
      </c>
      <c r="F689" s="15">
        <v>1</v>
      </c>
      <c r="G689" s="16" t="s">
        <v>1180</v>
      </c>
      <c r="H689" s="15"/>
      <c r="I689" s="15"/>
      <c r="J689" s="15"/>
      <c r="K689" s="24">
        <v>2.7812599999999998E-3</v>
      </c>
      <c r="L689" s="15" t="s">
        <v>1484</v>
      </c>
      <c r="M689" s="24">
        <v>2.7812599999999998E-3</v>
      </c>
      <c r="N689" s="22"/>
    </row>
    <row r="690" spans="2:14" ht="28.8">
      <c r="B690" s="13">
        <v>681</v>
      </c>
      <c r="C690" s="14" t="s">
        <v>460</v>
      </c>
      <c r="D690" s="14" t="s">
        <v>724</v>
      </c>
      <c r="E690" s="15" t="s">
        <v>26</v>
      </c>
      <c r="F690" s="15">
        <v>3</v>
      </c>
      <c r="G690" s="16" t="s">
        <v>1181</v>
      </c>
      <c r="H690" s="15"/>
      <c r="I690" s="15"/>
      <c r="J690" s="15"/>
      <c r="K690" s="24">
        <v>1.31924E-2</v>
      </c>
      <c r="L690" s="15" t="s">
        <v>1484</v>
      </c>
      <c r="M690" s="24">
        <v>1.31924E-2</v>
      </c>
      <c r="N690" s="22"/>
    </row>
    <row r="691" spans="2:14" ht="28.8">
      <c r="B691" s="13">
        <v>682</v>
      </c>
      <c r="C691" s="14" t="s">
        <v>460</v>
      </c>
      <c r="D691" s="14" t="s">
        <v>725</v>
      </c>
      <c r="E691" s="15" t="s">
        <v>26</v>
      </c>
      <c r="F691" s="15">
        <v>3</v>
      </c>
      <c r="G691" s="16" t="s">
        <v>1181</v>
      </c>
      <c r="H691" s="15"/>
      <c r="I691" s="15"/>
      <c r="J691" s="15"/>
      <c r="K691" s="24">
        <v>2.2963744000000001E-2</v>
      </c>
      <c r="L691" s="15" t="s">
        <v>1484</v>
      </c>
      <c r="M691" s="24">
        <v>2.2963744000000001E-2</v>
      </c>
      <c r="N691" s="22"/>
    </row>
    <row r="692" spans="2:14" ht="28.8">
      <c r="B692" s="13">
        <v>683</v>
      </c>
      <c r="C692" s="14" t="s">
        <v>460</v>
      </c>
      <c r="D692" s="14" t="s">
        <v>726</v>
      </c>
      <c r="E692" s="15" t="s">
        <v>26</v>
      </c>
      <c r="F692" s="15">
        <v>3</v>
      </c>
      <c r="G692" s="16" t="s">
        <v>1181</v>
      </c>
      <c r="H692" s="15"/>
      <c r="I692" s="15"/>
      <c r="J692" s="15"/>
      <c r="K692" s="24">
        <v>2.2626027999999999E-2</v>
      </c>
      <c r="L692" s="15" t="s">
        <v>1484</v>
      </c>
      <c r="M692" s="24">
        <v>2.2626027999999999E-2</v>
      </c>
      <c r="N692" s="22"/>
    </row>
    <row r="693" spans="2:14" ht="43.2">
      <c r="B693" s="13">
        <v>684</v>
      </c>
      <c r="C693" s="14" t="s">
        <v>457</v>
      </c>
      <c r="D693" s="14" t="s">
        <v>727</v>
      </c>
      <c r="E693" s="15" t="s">
        <v>26</v>
      </c>
      <c r="F693" s="15">
        <v>3</v>
      </c>
      <c r="G693" s="16" t="s">
        <v>1182</v>
      </c>
      <c r="H693" s="15"/>
      <c r="I693" s="15"/>
      <c r="J693" s="15"/>
      <c r="K693" s="24">
        <v>5.6333317999999993E-2</v>
      </c>
      <c r="L693" s="15" t="s">
        <v>1484</v>
      </c>
      <c r="M693" s="24">
        <v>5.6333317999999993E-2</v>
      </c>
      <c r="N693" s="22"/>
    </row>
    <row r="694" spans="2:14" ht="28.8">
      <c r="B694" s="13">
        <v>685</v>
      </c>
      <c r="C694" s="14" t="s">
        <v>457</v>
      </c>
      <c r="D694" s="14" t="s">
        <v>728</v>
      </c>
      <c r="E694" s="15" t="s">
        <v>26</v>
      </c>
      <c r="F694" s="15">
        <v>4</v>
      </c>
      <c r="G694" s="16" t="s">
        <v>1183</v>
      </c>
      <c r="H694" s="15"/>
      <c r="I694" s="15"/>
      <c r="J694" s="15"/>
      <c r="K694" s="24">
        <v>2.1620195999999998E-2</v>
      </c>
      <c r="L694" s="15" t="s">
        <v>1484</v>
      </c>
      <c r="M694" s="24">
        <v>2.1620195999999998E-2</v>
      </c>
      <c r="N694" s="22"/>
    </row>
    <row r="695" spans="2:14" ht="28.8">
      <c r="B695" s="13">
        <v>686</v>
      </c>
      <c r="C695" s="14" t="s">
        <v>460</v>
      </c>
      <c r="D695" s="14" t="s">
        <v>729</v>
      </c>
      <c r="E695" s="15" t="s">
        <v>26</v>
      </c>
      <c r="F695" s="15">
        <v>4</v>
      </c>
      <c r="G695" s="16" t="s">
        <v>1184</v>
      </c>
      <c r="H695" s="15"/>
      <c r="I695" s="15"/>
      <c r="J695" s="15"/>
      <c r="K695" s="24">
        <v>2.3086700000000002E-2</v>
      </c>
      <c r="L695" s="15" t="s">
        <v>1484</v>
      </c>
      <c r="M695" s="24">
        <v>2.3086700000000002E-2</v>
      </c>
      <c r="N695" s="22"/>
    </row>
    <row r="696" spans="2:14" ht="28.8">
      <c r="B696" s="13">
        <v>687</v>
      </c>
      <c r="C696" s="14" t="s">
        <v>460</v>
      </c>
      <c r="D696" s="14" t="s">
        <v>730</v>
      </c>
      <c r="E696" s="15" t="s">
        <v>26</v>
      </c>
      <c r="F696" s="15">
        <v>4</v>
      </c>
      <c r="G696" s="16" t="s">
        <v>1184</v>
      </c>
      <c r="H696" s="15"/>
      <c r="I696" s="15"/>
      <c r="J696" s="15"/>
      <c r="K696" s="24">
        <v>2.3119858E-2</v>
      </c>
      <c r="L696" s="15" t="s">
        <v>1484</v>
      </c>
      <c r="M696" s="24">
        <v>2.3119858E-2</v>
      </c>
      <c r="N696" s="22"/>
    </row>
    <row r="697" spans="2:14" ht="43.2">
      <c r="B697" s="13">
        <v>688</v>
      </c>
      <c r="C697" s="14" t="s">
        <v>457</v>
      </c>
      <c r="D697" s="14" t="s">
        <v>731</v>
      </c>
      <c r="E697" s="15" t="s">
        <v>26</v>
      </c>
      <c r="F697" s="15">
        <v>4</v>
      </c>
      <c r="G697" s="16" t="s">
        <v>1185</v>
      </c>
      <c r="H697" s="15"/>
      <c r="I697" s="15"/>
      <c r="J697" s="15"/>
      <c r="K697" s="24">
        <v>1.2517439999999999E-2</v>
      </c>
      <c r="L697" s="15" t="s">
        <v>1484</v>
      </c>
      <c r="M697" s="24">
        <v>1.2517439999999999E-2</v>
      </c>
      <c r="N697" s="22"/>
    </row>
    <row r="698" spans="2:14" ht="28.8">
      <c r="B698" s="13">
        <v>689</v>
      </c>
      <c r="C698" s="14" t="s">
        <v>460</v>
      </c>
      <c r="D698" s="14" t="s">
        <v>732</v>
      </c>
      <c r="E698" s="15" t="s">
        <v>26</v>
      </c>
      <c r="F698" s="15">
        <v>3</v>
      </c>
      <c r="G698" s="16" t="s">
        <v>1185</v>
      </c>
      <c r="H698" s="15"/>
      <c r="I698" s="15"/>
      <c r="J698" s="15"/>
      <c r="K698" s="24">
        <v>5.8926816400000004E-3</v>
      </c>
      <c r="L698" s="15" t="s">
        <v>1484</v>
      </c>
      <c r="M698" s="24">
        <v>5.8926816400000004E-3</v>
      </c>
      <c r="N698" s="22"/>
    </row>
    <row r="699" spans="2:14" ht="28.8">
      <c r="B699" s="13">
        <v>690</v>
      </c>
      <c r="C699" s="14" t="s">
        <v>460</v>
      </c>
      <c r="D699" s="14" t="s">
        <v>733</v>
      </c>
      <c r="E699" s="15" t="s">
        <v>26</v>
      </c>
      <c r="F699" s="15">
        <v>4</v>
      </c>
      <c r="G699" s="16" t="s">
        <v>1185</v>
      </c>
      <c r="H699" s="15"/>
      <c r="I699" s="15"/>
      <c r="J699" s="15"/>
      <c r="K699" s="24">
        <v>2.1707279999999999E-2</v>
      </c>
      <c r="L699" s="15" t="s">
        <v>1484</v>
      </c>
      <c r="M699" s="24">
        <v>2.1707279999999999E-2</v>
      </c>
      <c r="N699" s="22"/>
    </row>
    <row r="700" spans="2:14" ht="43.2">
      <c r="B700" s="13">
        <v>691</v>
      </c>
      <c r="C700" s="14" t="s">
        <v>460</v>
      </c>
      <c r="D700" s="14" t="s">
        <v>734</v>
      </c>
      <c r="E700" s="15" t="s">
        <v>26</v>
      </c>
      <c r="F700" s="15">
        <v>6</v>
      </c>
      <c r="G700" s="16" t="s">
        <v>1185</v>
      </c>
      <c r="H700" s="15"/>
      <c r="I700" s="15"/>
      <c r="J700" s="15"/>
      <c r="K700" s="24">
        <v>9.3314399999999999E-3</v>
      </c>
      <c r="L700" s="15" t="s">
        <v>1484</v>
      </c>
      <c r="M700" s="24">
        <v>9.3314399999999999E-3</v>
      </c>
      <c r="N700" s="22"/>
    </row>
    <row r="701" spans="2:14" ht="28.8">
      <c r="B701" s="13">
        <v>692</v>
      </c>
      <c r="C701" s="14" t="s">
        <v>460</v>
      </c>
      <c r="D701" s="14" t="s">
        <v>735</v>
      </c>
      <c r="E701" s="15" t="s">
        <v>26</v>
      </c>
      <c r="F701" s="15">
        <v>3</v>
      </c>
      <c r="G701" s="16" t="s">
        <v>1185</v>
      </c>
      <c r="H701" s="15"/>
      <c r="I701" s="15"/>
      <c r="J701" s="15"/>
      <c r="K701" s="24">
        <v>2.3436806000000001E-2</v>
      </c>
      <c r="L701" s="15" t="s">
        <v>1484</v>
      </c>
      <c r="M701" s="24">
        <v>2.3436806000000001E-2</v>
      </c>
      <c r="N701" s="22"/>
    </row>
    <row r="702" spans="2:14" ht="43.2">
      <c r="B702" s="13">
        <v>693</v>
      </c>
      <c r="C702" s="14" t="s">
        <v>460</v>
      </c>
      <c r="D702" s="14" t="s">
        <v>736</v>
      </c>
      <c r="E702" s="15" t="s">
        <v>26</v>
      </c>
      <c r="F702" s="15">
        <v>3</v>
      </c>
      <c r="G702" s="16" t="s">
        <v>1186</v>
      </c>
      <c r="H702" s="15"/>
      <c r="I702" s="15"/>
      <c r="J702" s="15"/>
      <c r="K702" s="24">
        <v>2.3283287999999999E-2</v>
      </c>
      <c r="L702" s="15" t="s">
        <v>1484</v>
      </c>
      <c r="M702" s="24">
        <v>2.3283287999999999E-2</v>
      </c>
      <c r="N702" s="22"/>
    </row>
    <row r="703" spans="2:14" ht="28.8">
      <c r="B703" s="13">
        <v>694</v>
      </c>
      <c r="C703" s="14" t="s">
        <v>460</v>
      </c>
      <c r="D703" s="14" t="s">
        <v>737</v>
      </c>
      <c r="E703" s="15" t="s">
        <v>26</v>
      </c>
      <c r="F703" s="15">
        <v>5</v>
      </c>
      <c r="G703" s="16" t="s">
        <v>1186</v>
      </c>
      <c r="H703" s="15"/>
      <c r="I703" s="15"/>
      <c r="J703" s="15"/>
      <c r="K703" s="24">
        <v>2.2863915999999998E-2</v>
      </c>
      <c r="L703" s="15" t="s">
        <v>1484</v>
      </c>
      <c r="M703" s="24">
        <v>2.2863915999999998E-2</v>
      </c>
      <c r="N703" s="22"/>
    </row>
    <row r="704" spans="2:14" ht="28.8">
      <c r="B704" s="13">
        <v>695</v>
      </c>
      <c r="C704" s="14" t="s">
        <v>460</v>
      </c>
      <c r="D704" s="14" t="s">
        <v>738</v>
      </c>
      <c r="E704" s="15" t="s">
        <v>26</v>
      </c>
      <c r="F704" s="15">
        <v>3</v>
      </c>
      <c r="G704" s="16" t="s">
        <v>1186</v>
      </c>
      <c r="H704" s="15"/>
      <c r="I704" s="15"/>
      <c r="J704" s="15"/>
      <c r="K704" s="24">
        <v>1.8039839999999998E-2</v>
      </c>
      <c r="L704" s="15" t="s">
        <v>1484</v>
      </c>
      <c r="M704" s="24">
        <v>1.8039839999999998E-2</v>
      </c>
      <c r="N704" s="22"/>
    </row>
    <row r="705" spans="2:14" ht="28.8">
      <c r="B705" s="13">
        <v>696</v>
      </c>
      <c r="C705" s="14" t="s">
        <v>460</v>
      </c>
      <c r="D705" s="14" t="s">
        <v>739</v>
      </c>
      <c r="E705" s="15" t="s">
        <v>26</v>
      </c>
      <c r="F705" s="15">
        <v>4</v>
      </c>
      <c r="G705" s="16" t="s">
        <v>1187</v>
      </c>
      <c r="H705" s="15"/>
      <c r="I705" s="15"/>
      <c r="J705" s="15"/>
      <c r="K705" s="24">
        <v>2.1804629999999998E-2</v>
      </c>
      <c r="L705" s="15" t="s">
        <v>1484</v>
      </c>
      <c r="M705" s="24">
        <v>2.1804629999999998E-2</v>
      </c>
      <c r="N705" s="22"/>
    </row>
    <row r="706" spans="2:14" ht="43.2">
      <c r="B706" s="13">
        <v>697</v>
      </c>
      <c r="C706" s="14" t="s">
        <v>457</v>
      </c>
      <c r="D706" s="14" t="s">
        <v>740</v>
      </c>
      <c r="E706" s="15" t="s">
        <v>26</v>
      </c>
      <c r="F706" s="15">
        <v>3</v>
      </c>
      <c r="G706" s="16" t="s">
        <v>1188</v>
      </c>
      <c r="H706" s="15"/>
      <c r="I706" s="15"/>
      <c r="J706" s="15"/>
      <c r="K706" s="24">
        <v>2.2275567999999999E-2</v>
      </c>
      <c r="L706" s="15" t="s">
        <v>1484</v>
      </c>
      <c r="M706" s="24">
        <v>2.2275567999999999E-2</v>
      </c>
      <c r="N706" s="22"/>
    </row>
    <row r="707" spans="2:14" ht="28.8">
      <c r="B707" s="13">
        <v>698</v>
      </c>
      <c r="C707" s="14" t="s">
        <v>460</v>
      </c>
      <c r="D707" s="14" t="s">
        <v>741</v>
      </c>
      <c r="E707" s="15" t="s">
        <v>26</v>
      </c>
      <c r="F707" s="15">
        <v>4</v>
      </c>
      <c r="G707" s="16" t="s">
        <v>1189</v>
      </c>
      <c r="H707" s="15"/>
      <c r="I707" s="15"/>
      <c r="J707" s="15"/>
      <c r="K707" s="24">
        <v>1.7995000000000001E-2</v>
      </c>
      <c r="L707" s="15" t="s">
        <v>1484</v>
      </c>
      <c r="M707" s="24">
        <v>1.7995000000000001E-2</v>
      </c>
      <c r="N707" s="22"/>
    </row>
    <row r="708" spans="2:14" ht="28.8">
      <c r="B708" s="13">
        <v>699</v>
      </c>
      <c r="C708" s="14" t="s">
        <v>460</v>
      </c>
      <c r="D708" s="14" t="s">
        <v>742</v>
      </c>
      <c r="E708" s="15" t="s">
        <v>26</v>
      </c>
      <c r="F708" s="15">
        <v>4</v>
      </c>
      <c r="G708" s="16" t="s">
        <v>1189</v>
      </c>
      <c r="H708" s="15"/>
      <c r="I708" s="15"/>
      <c r="J708" s="15"/>
      <c r="K708" s="24">
        <v>2.2347312000000001E-2</v>
      </c>
      <c r="L708" s="15" t="s">
        <v>1484</v>
      </c>
      <c r="M708" s="24">
        <v>2.2347312000000001E-2</v>
      </c>
      <c r="N708" s="22"/>
    </row>
    <row r="709" spans="2:14" ht="28.8">
      <c r="B709" s="13">
        <v>700</v>
      </c>
      <c r="C709" s="14" t="s">
        <v>457</v>
      </c>
      <c r="D709" s="14" t="s">
        <v>743</v>
      </c>
      <c r="E709" s="15" t="s">
        <v>26</v>
      </c>
      <c r="F709" s="15">
        <v>3</v>
      </c>
      <c r="G709" s="16" t="s">
        <v>1189</v>
      </c>
      <c r="H709" s="15"/>
      <c r="I709" s="15"/>
      <c r="J709" s="15"/>
      <c r="K709" s="24">
        <v>2.0616959999999997E-2</v>
      </c>
      <c r="L709" s="15" t="s">
        <v>1484</v>
      </c>
      <c r="M709" s="24">
        <v>2.0616959999999997E-2</v>
      </c>
      <c r="N709" s="22"/>
    </row>
    <row r="710" spans="2:14" ht="28.8">
      <c r="B710" s="13">
        <v>701</v>
      </c>
      <c r="C710" s="14" t="s">
        <v>460</v>
      </c>
      <c r="D710" s="14" t="s">
        <v>744</v>
      </c>
      <c r="E710" s="15" t="s">
        <v>26</v>
      </c>
      <c r="F710" s="15">
        <v>4</v>
      </c>
      <c r="G710" s="16" t="s">
        <v>1190</v>
      </c>
      <c r="H710" s="15"/>
      <c r="I710" s="15"/>
      <c r="J710" s="15"/>
      <c r="K710" s="24">
        <v>2.3420875999999997E-2</v>
      </c>
      <c r="L710" s="15" t="s">
        <v>1484</v>
      </c>
      <c r="M710" s="24">
        <v>2.3420875999999997E-2</v>
      </c>
      <c r="N710" s="22"/>
    </row>
    <row r="711" spans="2:14" ht="28.8">
      <c r="B711" s="13">
        <v>702</v>
      </c>
      <c r="C711" s="14" t="s">
        <v>460</v>
      </c>
      <c r="D711" s="14" t="s">
        <v>745</v>
      </c>
      <c r="E711" s="15" t="s">
        <v>26</v>
      </c>
      <c r="F711" s="15">
        <v>4</v>
      </c>
      <c r="G711" s="16" t="s">
        <v>1190</v>
      </c>
      <c r="H711" s="15"/>
      <c r="I711" s="15"/>
      <c r="J711" s="15"/>
      <c r="K711" s="24">
        <v>2.3082097999999999E-2</v>
      </c>
      <c r="L711" s="15" t="s">
        <v>1484</v>
      </c>
      <c r="M711" s="24">
        <v>2.3082097999999999E-2</v>
      </c>
      <c r="N711" s="22"/>
    </row>
    <row r="712" spans="2:14" ht="28.8">
      <c r="B712" s="13">
        <v>703</v>
      </c>
      <c r="C712" s="14" t="s">
        <v>457</v>
      </c>
      <c r="D712" s="14" t="s">
        <v>746</v>
      </c>
      <c r="E712" s="15" t="s">
        <v>26</v>
      </c>
      <c r="F712" s="15">
        <v>4</v>
      </c>
      <c r="G712" s="16" t="s">
        <v>1190</v>
      </c>
      <c r="H712" s="15"/>
      <c r="I712" s="15"/>
      <c r="J712" s="15"/>
      <c r="K712" s="24">
        <v>1.889888E-2</v>
      </c>
      <c r="L712" s="15" t="s">
        <v>1484</v>
      </c>
      <c r="M712" s="24">
        <v>1.889888E-2</v>
      </c>
      <c r="N712" s="22"/>
    </row>
    <row r="713" spans="2:14" ht="28.8">
      <c r="B713" s="13">
        <v>704</v>
      </c>
      <c r="C713" s="14" t="s">
        <v>457</v>
      </c>
      <c r="D713" s="14" t="s">
        <v>747</v>
      </c>
      <c r="E713" s="15" t="s">
        <v>26</v>
      </c>
      <c r="F713" s="15">
        <v>3</v>
      </c>
      <c r="G713" s="16" t="s">
        <v>1191</v>
      </c>
      <c r="H713" s="15"/>
      <c r="I713" s="15"/>
      <c r="J713" s="15"/>
      <c r="K713" s="24">
        <v>2.1031375999999997E-2</v>
      </c>
      <c r="L713" s="15" t="s">
        <v>1484</v>
      </c>
      <c r="M713" s="24">
        <v>2.1031375999999997E-2</v>
      </c>
      <c r="N713" s="22"/>
    </row>
    <row r="714" spans="2:14" ht="43.2">
      <c r="B714" s="13">
        <v>705</v>
      </c>
      <c r="C714" s="14" t="s">
        <v>460</v>
      </c>
      <c r="D714" s="14" t="s">
        <v>748</v>
      </c>
      <c r="E714" s="15" t="s">
        <v>26</v>
      </c>
      <c r="F714" s="15">
        <v>5</v>
      </c>
      <c r="G714" s="16" t="s">
        <v>1191</v>
      </c>
      <c r="H714" s="15"/>
      <c r="I714" s="15"/>
      <c r="J714" s="15"/>
      <c r="K714" s="24">
        <v>1.97886E-2</v>
      </c>
      <c r="L714" s="15" t="s">
        <v>1484</v>
      </c>
      <c r="M714" s="24">
        <v>1.97886E-2</v>
      </c>
      <c r="N714" s="22"/>
    </row>
    <row r="715" spans="2:14" ht="28.8">
      <c r="B715" s="13">
        <v>706</v>
      </c>
      <c r="C715" s="14" t="s">
        <v>457</v>
      </c>
      <c r="D715" s="14" t="s">
        <v>749</v>
      </c>
      <c r="E715" s="15" t="s">
        <v>26</v>
      </c>
      <c r="F715" s="15">
        <v>4</v>
      </c>
      <c r="G715" s="16" t="s">
        <v>1192</v>
      </c>
      <c r="H715" s="15"/>
      <c r="I715" s="15"/>
      <c r="J715" s="15"/>
      <c r="K715" s="24">
        <v>1.5110135999999998E-2</v>
      </c>
      <c r="L715" s="15" t="s">
        <v>1484</v>
      </c>
      <c r="M715" s="24">
        <v>1.5110135999999998E-2</v>
      </c>
      <c r="N715" s="22"/>
    </row>
    <row r="716" spans="2:14" ht="28.8">
      <c r="B716" s="13">
        <v>707</v>
      </c>
      <c r="C716" s="14" t="s">
        <v>460</v>
      </c>
      <c r="D716" s="14" t="s">
        <v>750</v>
      </c>
      <c r="E716" s="15" t="s">
        <v>26</v>
      </c>
      <c r="F716" s="15">
        <v>3</v>
      </c>
      <c r="G716" s="16" t="s">
        <v>1192</v>
      </c>
      <c r="H716" s="15"/>
      <c r="I716" s="15"/>
      <c r="J716" s="15"/>
      <c r="K716" s="24">
        <v>2.2478999999999999E-2</v>
      </c>
      <c r="L716" s="15" t="s">
        <v>1484</v>
      </c>
      <c r="M716" s="24">
        <v>2.2478999999999999E-2</v>
      </c>
      <c r="N716" s="22"/>
    </row>
    <row r="717" spans="2:14" ht="28.8">
      <c r="B717" s="13">
        <v>708</v>
      </c>
      <c r="C717" s="14" t="s">
        <v>460</v>
      </c>
      <c r="D717" s="14" t="s">
        <v>751</v>
      </c>
      <c r="E717" s="15" t="s">
        <v>26</v>
      </c>
      <c r="F717" s="15">
        <v>4</v>
      </c>
      <c r="G717" s="16" t="s">
        <v>1192</v>
      </c>
      <c r="H717" s="15"/>
      <c r="I717" s="15"/>
      <c r="J717" s="15"/>
      <c r="K717" s="24">
        <v>2.16294E-2</v>
      </c>
      <c r="L717" s="15" t="s">
        <v>1484</v>
      </c>
      <c r="M717" s="24">
        <v>2.16294E-2</v>
      </c>
      <c r="N717" s="22"/>
    </row>
    <row r="718" spans="2:14" ht="28.8">
      <c r="B718" s="13">
        <v>709</v>
      </c>
      <c r="C718" s="14" t="s">
        <v>460</v>
      </c>
      <c r="D718" s="14" t="s">
        <v>752</v>
      </c>
      <c r="E718" s="15" t="s">
        <v>26</v>
      </c>
      <c r="F718" s="15">
        <v>3</v>
      </c>
      <c r="G718" s="16" t="s">
        <v>1193</v>
      </c>
      <c r="H718" s="15"/>
      <c r="I718" s="15"/>
      <c r="J718" s="15"/>
      <c r="K718" s="24">
        <v>2.1939267999999998E-2</v>
      </c>
      <c r="L718" s="15" t="s">
        <v>1484</v>
      </c>
      <c r="M718" s="24">
        <v>2.1939267999999998E-2</v>
      </c>
      <c r="N718" s="22"/>
    </row>
    <row r="719" spans="2:14" ht="28.8">
      <c r="B719" s="13">
        <v>710</v>
      </c>
      <c r="C719" s="14" t="s">
        <v>460</v>
      </c>
      <c r="D719" s="14" t="s">
        <v>753</v>
      </c>
      <c r="E719" s="15" t="s">
        <v>26</v>
      </c>
      <c r="F719" s="15">
        <v>3</v>
      </c>
      <c r="G719" s="16" t="s">
        <v>1193</v>
      </c>
      <c r="H719" s="15"/>
      <c r="I719" s="15"/>
      <c r="J719" s="15"/>
      <c r="K719" s="24">
        <v>2.2966103999999998E-2</v>
      </c>
      <c r="L719" s="15" t="s">
        <v>1484</v>
      </c>
      <c r="M719" s="24">
        <v>2.2966103999999998E-2</v>
      </c>
      <c r="N719" s="22"/>
    </row>
    <row r="720" spans="2:14" ht="28.8">
      <c r="B720" s="13">
        <v>711</v>
      </c>
      <c r="C720" s="14" t="s">
        <v>460</v>
      </c>
      <c r="D720" s="14" t="s">
        <v>754</v>
      </c>
      <c r="E720" s="15" t="s">
        <v>26</v>
      </c>
      <c r="F720" s="15">
        <v>3</v>
      </c>
      <c r="G720" s="16" t="s">
        <v>1194</v>
      </c>
      <c r="H720" s="15"/>
      <c r="I720" s="15"/>
      <c r="J720" s="15"/>
      <c r="K720" s="24">
        <v>2.3414975999999997E-2</v>
      </c>
      <c r="L720" s="15" t="s">
        <v>1484</v>
      </c>
      <c r="M720" s="24">
        <v>2.3414975999999997E-2</v>
      </c>
      <c r="N720" s="22"/>
    </row>
    <row r="721" spans="2:14" ht="43.2">
      <c r="B721" s="13">
        <v>712</v>
      </c>
      <c r="C721" s="14" t="s">
        <v>460</v>
      </c>
      <c r="D721" s="14" t="s">
        <v>755</v>
      </c>
      <c r="E721" s="15" t="s">
        <v>30</v>
      </c>
      <c r="F721" s="15">
        <v>1</v>
      </c>
      <c r="G721" s="16" t="s">
        <v>1195</v>
      </c>
      <c r="H721" s="15"/>
      <c r="I721" s="15"/>
      <c r="J721" s="15"/>
      <c r="K721" s="24">
        <v>3.3139119999999996E-3</v>
      </c>
      <c r="L721" s="15" t="s">
        <v>1484</v>
      </c>
      <c r="M721" s="24">
        <v>3.3139119999999996E-3</v>
      </c>
      <c r="N721" s="22"/>
    </row>
    <row r="722" spans="2:14" ht="43.2">
      <c r="B722" s="13">
        <v>713</v>
      </c>
      <c r="C722" s="14" t="s">
        <v>457</v>
      </c>
      <c r="D722" s="14" t="s">
        <v>756</v>
      </c>
      <c r="E722" s="15" t="s">
        <v>26</v>
      </c>
      <c r="F722" s="15">
        <v>4</v>
      </c>
      <c r="G722" s="16" t="s">
        <v>1196</v>
      </c>
      <c r="H722" s="15"/>
      <c r="I722" s="15"/>
      <c r="J722" s="15"/>
      <c r="K722" s="24">
        <v>2.9706735999999997E-2</v>
      </c>
      <c r="L722" s="15" t="s">
        <v>1484</v>
      </c>
      <c r="M722" s="24">
        <v>2.9706735999999997E-2</v>
      </c>
      <c r="N722" s="22"/>
    </row>
    <row r="723" spans="2:14" ht="57.6">
      <c r="B723" s="13">
        <v>714</v>
      </c>
      <c r="C723" s="14" t="s">
        <v>457</v>
      </c>
      <c r="D723" s="14" t="s">
        <v>757</v>
      </c>
      <c r="E723" s="15" t="s">
        <v>30</v>
      </c>
      <c r="F723" s="15">
        <v>1</v>
      </c>
      <c r="G723" s="16" t="s">
        <v>1196</v>
      </c>
      <c r="H723" s="15"/>
      <c r="I723" s="15"/>
      <c r="J723" s="15"/>
      <c r="K723" s="24">
        <v>2.1947999999999998E-3</v>
      </c>
      <c r="L723" s="15" t="s">
        <v>1484</v>
      </c>
      <c r="M723" s="24">
        <v>2.1947999999999998E-3</v>
      </c>
      <c r="N723" s="22"/>
    </row>
    <row r="724" spans="2:14" ht="28.8">
      <c r="B724" s="13">
        <v>715</v>
      </c>
      <c r="C724" s="14" t="s">
        <v>460</v>
      </c>
      <c r="D724" s="14" t="s">
        <v>758</v>
      </c>
      <c r="E724" s="15" t="s">
        <v>26</v>
      </c>
      <c r="F724" s="15">
        <v>3</v>
      </c>
      <c r="G724" s="16" t="s">
        <v>1197</v>
      </c>
      <c r="H724" s="15"/>
      <c r="I724" s="15"/>
      <c r="J724" s="15"/>
      <c r="K724" s="24">
        <v>2.3444122000000001E-2</v>
      </c>
      <c r="L724" s="15" t="s">
        <v>1484</v>
      </c>
      <c r="M724" s="24">
        <v>2.3444122000000001E-2</v>
      </c>
      <c r="N724" s="22"/>
    </row>
    <row r="725" spans="2:14" ht="28.8">
      <c r="B725" s="13">
        <v>716</v>
      </c>
      <c r="C725" s="14" t="s">
        <v>460</v>
      </c>
      <c r="D725" s="14" t="s">
        <v>759</v>
      </c>
      <c r="E725" s="15" t="s">
        <v>26</v>
      </c>
      <c r="F725" s="15">
        <v>3</v>
      </c>
      <c r="G725" s="16" t="s">
        <v>1197</v>
      </c>
      <c r="H725" s="15"/>
      <c r="I725" s="15"/>
      <c r="J725" s="15"/>
      <c r="K725" s="24">
        <v>2.0073333999999998E-2</v>
      </c>
      <c r="L725" s="15" t="s">
        <v>1484</v>
      </c>
      <c r="M725" s="24">
        <v>2.0073333999999998E-2</v>
      </c>
      <c r="N725" s="22"/>
    </row>
    <row r="726" spans="2:14" ht="28.8">
      <c r="B726" s="13">
        <v>717</v>
      </c>
      <c r="C726" s="14" t="s">
        <v>460</v>
      </c>
      <c r="D726" s="14" t="s">
        <v>760</v>
      </c>
      <c r="E726" s="15" t="s">
        <v>26</v>
      </c>
      <c r="F726" s="15">
        <v>3</v>
      </c>
      <c r="G726" s="16" t="s">
        <v>1197</v>
      </c>
      <c r="H726" s="15"/>
      <c r="I726" s="15"/>
      <c r="J726" s="15"/>
      <c r="K726" s="24">
        <v>2.3194079999999999E-2</v>
      </c>
      <c r="L726" s="15" t="s">
        <v>1484</v>
      </c>
      <c r="M726" s="24">
        <v>2.3194079999999999E-2</v>
      </c>
      <c r="N726" s="22"/>
    </row>
    <row r="727" spans="2:14" ht="28.8">
      <c r="B727" s="13">
        <v>718</v>
      </c>
      <c r="C727" s="14" t="s">
        <v>457</v>
      </c>
      <c r="D727" s="14" t="s">
        <v>761</v>
      </c>
      <c r="E727" s="15" t="s">
        <v>26</v>
      </c>
      <c r="F727" s="15">
        <v>4</v>
      </c>
      <c r="G727" s="16" t="s">
        <v>1197</v>
      </c>
      <c r="H727" s="15"/>
      <c r="I727" s="15"/>
      <c r="J727" s="15"/>
      <c r="K727" s="24">
        <v>2.3423236E-2</v>
      </c>
      <c r="L727" s="15" t="s">
        <v>1484</v>
      </c>
      <c r="M727" s="24">
        <v>2.3423236E-2</v>
      </c>
      <c r="N727" s="22"/>
    </row>
    <row r="728" spans="2:14" ht="28.8">
      <c r="B728" s="13">
        <v>719</v>
      </c>
      <c r="C728" s="14" t="s">
        <v>460</v>
      </c>
      <c r="D728" s="14" t="s">
        <v>762</v>
      </c>
      <c r="E728" s="15" t="s">
        <v>26</v>
      </c>
      <c r="F728" s="15">
        <v>3</v>
      </c>
      <c r="G728" s="16" t="s">
        <v>1198</v>
      </c>
      <c r="H728" s="15"/>
      <c r="I728" s="15"/>
      <c r="J728" s="15"/>
      <c r="K728" s="24">
        <v>2.287194E-2</v>
      </c>
      <c r="L728" s="15" t="s">
        <v>1484</v>
      </c>
      <c r="M728" s="24">
        <v>2.287194E-2</v>
      </c>
      <c r="N728" s="22"/>
    </row>
    <row r="729" spans="2:14" ht="28.8">
      <c r="B729" s="13">
        <v>720</v>
      </c>
      <c r="C729" s="14" t="s">
        <v>457</v>
      </c>
      <c r="D729" s="14" t="s">
        <v>763</v>
      </c>
      <c r="E729" s="15" t="s">
        <v>26</v>
      </c>
      <c r="F729" s="15">
        <v>5</v>
      </c>
      <c r="G729" s="16" t="s">
        <v>1199</v>
      </c>
      <c r="H729" s="15"/>
      <c r="I729" s="15"/>
      <c r="J729" s="15"/>
      <c r="K729" s="24">
        <v>1.5462719999999998E-2</v>
      </c>
      <c r="L729" s="15" t="s">
        <v>1484</v>
      </c>
      <c r="M729" s="24">
        <v>1.5462719999999998E-2</v>
      </c>
      <c r="N729" s="22"/>
    </row>
    <row r="730" spans="2:14" ht="28.8">
      <c r="B730" s="13">
        <v>721</v>
      </c>
      <c r="C730" s="14" t="s">
        <v>460</v>
      </c>
      <c r="D730" s="14" t="s">
        <v>764</v>
      </c>
      <c r="E730" s="15" t="s">
        <v>26</v>
      </c>
      <c r="F730" s="15">
        <v>4</v>
      </c>
      <c r="G730" s="16" t="s">
        <v>1199</v>
      </c>
      <c r="H730" s="15"/>
      <c r="I730" s="15"/>
      <c r="J730" s="15"/>
      <c r="K730" s="24">
        <v>1.5230496E-2</v>
      </c>
      <c r="L730" s="15" t="s">
        <v>1484</v>
      </c>
      <c r="M730" s="24">
        <v>1.5230496E-2</v>
      </c>
      <c r="N730" s="22"/>
    </row>
    <row r="731" spans="2:14" ht="43.2">
      <c r="B731" s="13">
        <v>722</v>
      </c>
      <c r="C731" s="14" t="s">
        <v>457</v>
      </c>
      <c r="D731" s="14" t="s">
        <v>765</v>
      </c>
      <c r="E731" s="15" t="s">
        <v>26</v>
      </c>
      <c r="F731" s="15">
        <v>3</v>
      </c>
      <c r="G731" s="16" t="s">
        <v>1200</v>
      </c>
      <c r="H731" s="15"/>
      <c r="I731" s="15"/>
      <c r="J731" s="15"/>
      <c r="K731" s="24">
        <v>5.8594788000000002E-2</v>
      </c>
      <c r="L731" s="15" t="s">
        <v>1484</v>
      </c>
      <c r="M731" s="24">
        <v>5.8594788000000002E-2</v>
      </c>
      <c r="N731" s="22"/>
    </row>
    <row r="732" spans="2:14" ht="28.8">
      <c r="B732" s="13">
        <v>723</v>
      </c>
      <c r="C732" s="14" t="s">
        <v>457</v>
      </c>
      <c r="D732" s="14" t="s">
        <v>766</v>
      </c>
      <c r="E732" s="15" t="s">
        <v>26</v>
      </c>
      <c r="F732" s="15">
        <v>5</v>
      </c>
      <c r="G732" s="16" t="s">
        <v>1200</v>
      </c>
      <c r="H732" s="15"/>
      <c r="I732" s="15"/>
      <c r="J732" s="15"/>
      <c r="K732" s="24">
        <v>2.2124999999999999E-2</v>
      </c>
      <c r="L732" s="15" t="s">
        <v>1484</v>
      </c>
      <c r="M732" s="24">
        <v>2.2124999999999999E-2</v>
      </c>
      <c r="N732" s="22"/>
    </row>
    <row r="733" spans="2:14" ht="28.8">
      <c r="B733" s="13">
        <v>724</v>
      </c>
      <c r="C733" s="14" t="s">
        <v>460</v>
      </c>
      <c r="D733" s="14" t="s">
        <v>767</v>
      </c>
      <c r="E733" s="15" t="s">
        <v>26</v>
      </c>
      <c r="F733" s="15">
        <v>3</v>
      </c>
      <c r="G733" s="16" t="s">
        <v>1200</v>
      </c>
      <c r="H733" s="15"/>
      <c r="I733" s="15"/>
      <c r="J733" s="15"/>
      <c r="K733" s="24">
        <v>2.0565865999999999E-2</v>
      </c>
      <c r="L733" s="15" t="s">
        <v>1484</v>
      </c>
      <c r="M733" s="24">
        <v>2.0565865999999999E-2</v>
      </c>
      <c r="N733" s="22"/>
    </row>
    <row r="734" spans="2:14" ht="28.8">
      <c r="B734" s="13">
        <v>725</v>
      </c>
      <c r="C734" s="14" t="s">
        <v>457</v>
      </c>
      <c r="D734" s="14" t="s">
        <v>768</v>
      </c>
      <c r="E734" s="15" t="s">
        <v>26</v>
      </c>
      <c r="F734" s="15">
        <v>4</v>
      </c>
      <c r="G734" s="16" t="s">
        <v>1200</v>
      </c>
      <c r="H734" s="15"/>
      <c r="I734" s="15"/>
      <c r="J734" s="15"/>
      <c r="K734" s="24">
        <v>2.0616959999999997E-2</v>
      </c>
      <c r="L734" s="15" t="s">
        <v>1484</v>
      </c>
      <c r="M734" s="24">
        <v>2.0616959999999997E-2</v>
      </c>
      <c r="N734" s="22"/>
    </row>
    <row r="735" spans="2:14" ht="43.2">
      <c r="B735" s="13">
        <v>726</v>
      </c>
      <c r="C735" s="14" t="s">
        <v>457</v>
      </c>
      <c r="D735" s="14" t="s">
        <v>769</v>
      </c>
      <c r="E735" s="15" t="s">
        <v>26</v>
      </c>
      <c r="F735" s="15">
        <v>3</v>
      </c>
      <c r="G735" s="16" t="s">
        <v>1201</v>
      </c>
      <c r="H735" s="15"/>
      <c r="I735" s="15"/>
      <c r="J735" s="15"/>
      <c r="K735" s="24">
        <v>1.8039839999999998E-2</v>
      </c>
      <c r="L735" s="15" t="s">
        <v>1484</v>
      </c>
      <c r="M735" s="24">
        <v>1.8039839999999998E-2</v>
      </c>
      <c r="N735" s="22"/>
    </row>
    <row r="736" spans="2:14" ht="28.8">
      <c r="B736" s="13">
        <v>727</v>
      </c>
      <c r="C736" s="14" t="s">
        <v>460</v>
      </c>
      <c r="D736" s="14" t="s">
        <v>770</v>
      </c>
      <c r="E736" s="15" t="s">
        <v>26</v>
      </c>
      <c r="F736" s="15">
        <v>4</v>
      </c>
      <c r="G736" s="16" t="s">
        <v>1202</v>
      </c>
      <c r="H736" s="15"/>
      <c r="I736" s="15"/>
      <c r="J736" s="15"/>
      <c r="K736" s="24">
        <v>2.2576822E-2</v>
      </c>
      <c r="L736" s="15" t="s">
        <v>1484</v>
      </c>
      <c r="M736" s="24">
        <v>2.2576822E-2</v>
      </c>
      <c r="N736" s="22"/>
    </row>
    <row r="737" spans="2:14" ht="57.6">
      <c r="B737" s="13">
        <v>728</v>
      </c>
      <c r="C737" s="14" t="s">
        <v>457</v>
      </c>
      <c r="D737" s="14" t="s">
        <v>771</v>
      </c>
      <c r="E737" s="15" t="s">
        <v>26</v>
      </c>
      <c r="F737" s="15">
        <v>3</v>
      </c>
      <c r="G737" s="16" t="s">
        <v>1202</v>
      </c>
      <c r="H737" s="15"/>
      <c r="I737" s="15"/>
      <c r="J737" s="15"/>
      <c r="K737" s="24">
        <v>5.8594788000000002E-2</v>
      </c>
      <c r="L737" s="15" t="s">
        <v>1484</v>
      </c>
      <c r="M737" s="24">
        <v>5.8594788000000002E-2</v>
      </c>
      <c r="N737" s="22"/>
    </row>
    <row r="738" spans="2:14" ht="28.8">
      <c r="B738" s="13">
        <v>729</v>
      </c>
      <c r="C738" s="14" t="s">
        <v>460</v>
      </c>
      <c r="D738" s="14" t="s">
        <v>772</v>
      </c>
      <c r="E738" s="15" t="s">
        <v>26</v>
      </c>
      <c r="F738" s="15">
        <v>4</v>
      </c>
      <c r="G738" s="16" t="s">
        <v>1203</v>
      </c>
      <c r="H738" s="15"/>
      <c r="I738" s="15"/>
      <c r="J738" s="15"/>
      <c r="K738" s="24">
        <v>2.3456984E-2</v>
      </c>
      <c r="L738" s="15" t="s">
        <v>1484</v>
      </c>
      <c r="M738" s="24">
        <v>2.3456984E-2</v>
      </c>
      <c r="N738" s="22"/>
    </row>
    <row r="739" spans="2:14" ht="28.8">
      <c r="B739" s="13">
        <v>730</v>
      </c>
      <c r="C739" s="14" t="s">
        <v>460</v>
      </c>
      <c r="D739" s="14" t="s">
        <v>773</v>
      </c>
      <c r="E739" s="15" t="s">
        <v>26</v>
      </c>
      <c r="F739" s="15">
        <v>6</v>
      </c>
      <c r="G739" s="16" t="s">
        <v>1204</v>
      </c>
      <c r="H739" s="15"/>
      <c r="I739" s="15"/>
      <c r="J739" s="15"/>
      <c r="K739" s="24">
        <v>2.2677239999999998E-2</v>
      </c>
      <c r="L739" s="15" t="s">
        <v>1484</v>
      </c>
      <c r="M739" s="24">
        <v>2.2677239999999998E-2</v>
      </c>
      <c r="N739" s="22"/>
    </row>
    <row r="740" spans="2:14" ht="28.8">
      <c r="B740" s="13">
        <v>731</v>
      </c>
      <c r="C740" s="14" t="s">
        <v>457</v>
      </c>
      <c r="D740" s="14" t="s">
        <v>774</v>
      </c>
      <c r="E740" s="15" t="s">
        <v>26</v>
      </c>
      <c r="F740" s="15">
        <v>6</v>
      </c>
      <c r="G740" s="16" t="s">
        <v>1204</v>
      </c>
      <c r="H740" s="15"/>
      <c r="I740" s="15"/>
      <c r="J740" s="15"/>
      <c r="K740" s="24">
        <v>1.5037663939999998E-2</v>
      </c>
      <c r="L740" s="15" t="s">
        <v>1484</v>
      </c>
      <c r="M740" s="24">
        <v>1.5037663939999998E-2</v>
      </c>
      <c r="N740" s="22"/>
    </row>
    <row r="741" spans="2:14" ht="28.8">
      <c r="B741" s="13">
        <v>732</v>
      </c>
      <c r="C741" s="14" t="s">
        <v>460</v>
      </c>
      <c r="D741" s="14" t="s">
        <v>775</v>
      </c>
      <c r="E741" s="15" t="s">
        <v>26</v>
      </c>
      <c r="F741" s="15">
        <v>3</v>
      </c>
      <c r="G741" s="16" t="s">
        <v>1204</v>
      </c>
      <c r="H741" s="15"/>
      <c r="I741" s="15"/>
      <c r="J741" s="15"/>
      <c r="K741" s="24">
        <v>2.3598583999999999E-2</v>
      </c>
      <c r="L741" s="15" t="s">
        <v>1484</v>
      </c>
      <c r="M741" s="24">
        <v>2.3598583999999999E-2</v>
      </c>
      <c r="N741" s="22"/>
    </row>
    <row r="742" spans="2:14" ht="28.8">
      <c r="B742" s="13">
        <v>733</v>
      </c>
      <c r="C742" s="14" t="s">
        <v>460</v>
      </c>
      <c r="D742" s="14" t="s">
        <v>776</v>
      </c>
      <c r="E742" s="15" t="s">
        <v>26</v>
      </c>
      <c r="F742" s="15">
        <v>3</v>
      </c>
      <c r="G742" s="16" t="s">
        <v>1204</v>
      </c>
      <c r="H742" s="15"/>
      <c r="I742" s="15"/>
      <c r="J742" s="15"/>
      <c r="K742" s="24">
        <v>2.3265352E-2</v>
      </c>
      <c r="L742" s="15" t="s">
        <v>1484</v>
      </c>
      <c r="M742" s="24">
        <v>2.3265352E-2</v>
      </c>
      <c r="N742" s="22"/>
    </row>
    <row r="743" spans="2:14" ht="28.8">
      <c r="B743" s="13">
        <v>734</v>
      </c>
      <c r="C743" s="14" t="s">
        <v>460</v>
      </c>
      <c r="D743" s="14" t="s">
        <v>777</v>
      </c>
      <c r="E743" s="15" t="s">
        <v>26</v>
      </c>
      <c r="F743" s="15">
        <v>4</v>
      </c>
      <c r="G743" s="16" t="s">
        <v>1204</v>
      </c>
      <c r="H743" s="15"/>
      <c r="I743" s="15"/>
      <c r="J743" s="15"/>
      <c r="K743" s="24">
        <v>1.5512279999999998E-2</v>
      </c>
      <c r="L743" s="15" t="s">
        <v>1484</v>
      </c>
      <c r="M743" s="24">
        <v>1.5512279999999998E-2</v>
      </c>
      <c r="N743" s="22"/>
    </row>
    <row r="744" spans="2:14" ht="28.8">
      <c r="B744" s="13">
        <v>735</v>
      </c>
      <c r="C744" s="14" t="s">
        <v>460</v>
      </c>
      <c r="D744" s="14" t="s">
        <v>778</v>
      </c>
      <c r="E744" s="15" t="s">
        <v>26</v>
      </c>
      <c r="F744" s="15">
        <v>5</v>
      </c>
      <c r="G744" s="16" t="s">
        <v>1204</v>
      </c>
      <c r="H744" s="15"/>
      <c r="I744" s="15"/>
      <c r="J744" s="15"/>
      <c r="K744" s="24">
        <v>2.2635467999999999E-2</v>
      </c>
      <c r="L744" s="15" t="s">
        <v>1484</v>
      </c>
      <c r="M744" s="24">
        <v>2.2635467999999999E-2</v>
      </c>
      <c r="N744" s="22"/>
    </row>
    <row r="745" spans="2:14" ht="43.2">
      <c r="B745" s="13">
        <v>736</v>
      </c>
      <c r="C745" s="14" t="s">
        <v>457</v>
      </c>
      <c r="D745" s="14" t="s">
        <v>779</v>
      </c>
      <c r="E745" s="15" t="s">
        <v>30</v>
      </c>
      <c r="F745" s="15">
        <v>1</v>
      </c>
      <c r="G745" s="16" t="s">
        <v>1205</v>
      </c>
      <c r="H745" s="15"/>
      <c r="I745" s="15"/>
      <c r="J745" s="15"/>
      <c r="K745" s="24">
        <v>2.9216799999999999E-3</v>
      </c>
      <c r="L745" s="15" t="s">
        <v>1484</v>
      </c>
      <c r="M745" s="24">
        <v>2.9216799999999999E-3</v>
      </c>
      <c r="N745" s="22"/>
    </row>
    <row r="746" spans="2:14" ht="28.8">
      <c r="B746" s="13">
        <v>737</v>
      </c>
      <c r="C746" s="14" t="s">
        <v>460</v>
      </c>
      <c r="D746" s="14" t="s">
        <v>780</v>
      </c>
      <c r="E746" s="15" t="s">
        <v>26</v>
      </c>
      <c r="F746" s="15">
        <v>3</v>
      </c>
      <c r="G746" s="16" t="s">
        <v>1206</v>
      </c>
      <c r="H746" s="15"/>
      <c r="I746" s="15"/>
      <c r="J746" s="15"/>
      <c r="K746" s="24">
        <v>3.4622615999999995E-2</v>
      </c>
      <c r="L746" s="15" t="s">
        <v>1484</v>
      </c>
      <c r="M746" s="24">
        <v>3.4622615999999995E-2</v>
      </c>
      <c r="N746" s="22"/>
    </row>
    <row r="747" spans="2:14" ht="28.8">
      <c r="B747" s="13">
        <v>738</v>
      </c>
      <c r="C747" s="14" t="s">
        <v>460</v>
      </c>
      <c r="D747" s="14" t="s">
        <v>781</v>
      </c>
      <c r="E747" s="15" t="s">
        <v>26</v>
      </c>
      <c r="F747" s="15">
        <v>3</v>
      </c>
      <c r="G747" s="16" t="s">
        <v>1206</v>
      </c>
      <c r="H747" s="15"/>
      <c r="I747" s="15"/>
      <c r="J747" s="15"/>
      <c r="K747" s="24">
        <v>2.1256048E-2</v>
      </c>
      <c r="L747" s="15" t="s">
        <v>1484</v>
      </c>
      <c r="M747" s="24">
        <v>2.1256048E-2</v>
      </c>
      <c r="N747" s="22"/>
    </row>
    <row r="748" spans="2:14" ht="43.2">
      <c r="B748" s="13">
        <v>739</v>
      </c>
      <c r="C748" s="14" t="s">
        <v>457</v>
      </c>
      <c r="D748" s="14" t="s">
        <v>782</v>
      </c>
      <c r="E748" s="15" t="s">
        <v>26</v>
      </c>
      <c r="F748" s="15">
        <v>3</v>
      </c>
      <c r="G748" s="16" t="s">
        <v>1207</v>
      </c>
      <c r="H748" s="15"/>
      <c r="I748" s="15"/>
      <c r="J748" s="15"/>
      <c r="K748" s="24">
        <v>5.8594788000000002E-2</v>
      </c>
      <c r="L748" s="15" t="s">
        <v>1484</v>
      </c>
      <c r="M748" s="24">
        <v>5.8594788000000002E-2</v>
      </c>
      <c r="N748" s="22"/>
    </row>
    <row r="749" spans="2:14" ht="43.2">
      <c r="B749" s="13">
        <v>740</v>
      </c>
      <c r="C749" s="14" t="s">
        <v>457</v>
      </c>
      <c r="D749" s="14" t="s">
        <v>783</v>
      </c>
      <c r="E749" s="15" t="s">
        <v>26</v>
      </c>
      <c r="F749" s="15">
        <v>4</v>
      </c>
      <c r="G749" s="16" t="s">
        <v>1207</v>
      </c>
      <c r="H749" s="15"/>
      <c r="I749" s="15"/>
      <c r="J749" s="15"/>
      <c r="K749" s="24">
        <v>5.8594788000000002E-2</v>
      </c>
      <c r="L749" s="15" t="s">
        <v>1484</v>
      </c>
      <c r="M749" s="24">
        <v>5.8594788000000002E-2</v>
      </c>
      <c r="N749" s="22"/>
    </row>
    <row r="750" spans="2:14" ht="28.8">
      <c r="B750" s="13">
        <v>741</v>
      </c>
      <c r="C750" s="14" t="s">
        <v>457</v>
      </c>
      <c r="D750" s="14" t="s">
        <v>784</v>
      </c>
      <c r="E750" s="15" t="s">
        <v>26</v>
      </c>
      <c r="F750" s="15">
        <v>3</v>
      </c>
      <c r="G750" s="16" t="s">
        <v>1208</v>
      </c>
      <c r="H750" s="15"/>
      <c r="I750" s="15"/>
      <c r="J750" s="15"/>
      <c r="K750" s="24">
        <v>0.36102800448</v>
      </c>
      <c r="L750" s="15" t="s">
        <v>1484</v>
      </c>
      <c r="M750" s="24">
        <v>0.36102800448</v>
      </c>
      <c r="N750" s="22"/>
    </row>
    <row r="751" spans="2:14" ht="28.8">
      <c r="B751" s="13">
        <v>742</v>
      </c>
      <c r="C751" s="14" t="s">
        <v>460</v>
      </c>
      <c r="D751" s="14" t="s">
        <v>785</v>
      </c>
      <c r="E751" s="15" t="s">
        <v>26</v>
      </c>
      <c r="F751" s="15">
        <v>3</v>
      </c>
      <c r="G751" s="16" t="s">
        <v>1209</v>
      </c>
      <c r="H751" s="15"/>
      <c r="I751" s="15"/>
      <c r="J751" s="15"/>
      <c r="K751" s="24">
        <v>2.1186900000000002E-2</v>
      </c>
      <c r="L751" s="15" t="s">
        <v>1484</v>
      </c>
      <c r="M751" s="24">
        <v>2.1186900000000002E-2</v>
      </c>
      <c r="N751" s="22"/>
    </row>
    <row r="752" spans="2:14" ht="43.2">
      <c r="B752" s="13">
        <v>743</v>
      </c>
      <c r="C752" s="14" t="s">
        <v>457</v>
      </c>
      <c r="D752" s="14" t="s">
        <v>786</v>
      </c>
      <c r="E752" s="15" t="s">
        <v>26</v>
      </c>
      <c r="F752" s="15">
        <v>4</v>
      </c>
      <c r="G752" s="16" t="s">
        <v>1209</v>
      </c>
      <c r="H752" s="15"/>
      <c r="I752" s="15"/>
      <c r="J752" s="15"/>
      <c r="K752" s="24">
        <v>2.3421937999999996E-2</v>
      </c>
      <c r="L752" s="15" t="s">
        <v>1484</v>
      </c>
      <c r="M752" s="24">
        <v>2.3421937999999996E-2</v>
      </c>
      <c r="N752" s="22"/>
    </row>
    <row r="753" spans="2:14" ht="28.8">
      <c r="B753" s="13">
        <v>744</v>
      </c>
      <c r="C753" s="14" t="s">
        <v>457</v>
      </c>
      <c r="D753" s="14" t="s">
        <v>787</v>
      </c>
      <c r="E753" s="15" t="s">
        <v>26</v>
      </c>
      <c r="F753" s="15">
        <v>4</v>
      </c>
      <c r="G753" s="16" t="s">
        <v>1209</v>
      </c>
      <c r="H753" s="15"/>
      <c r="I753" s="15"/>
      <c r="J753" s="15"/>
      <c r="K753" s="24">
        <v>2.3397629999999999E-2</v>
      </c>
      <c r="L753" s="15" t="s">
        <v>1484</v>
      </c>
      <c r="M753" s="24">
        <v>2.3397629999999999E-2</v>
      </c>
      <c r="N753" s="22"/>
    </row>
    <row r="754" spans="2:14" ht="28.8">
      <c r="B754" s="13">
        <v>745</v>
      </c>
      <c r="C754" s="14" t="s">
        <v>457</v>
      </c>
      <c r="D754" s="14" t="s">
        <v>788</v>
      </c>
      <c r="E754" s="15" t="s">
        <v>26</v>
      </c>
      <c r="F754" s="15">
        <v>3</v>
      </c>
      <c r="G754" s="16" t="s">
        <v>1209</v>
      </c>
      <c r="H754" s="15"/>
      <c r="I754" s="15"/>
      <c r="J754" s="15"/>
      <c r="K754" s="24">
        <v>2.3078439999999999E-2</v>
      </c>
      <c r="L754" s="15" t="s">
        <v>1484</v>
      </c>
      <c r="M754" s="24">
        <v>2.3078439999999999E-2</v>
      </c>
      <c r="N754" s="22"/>
    </row>
    <row r="755" spans="2:14" ht="28.8">
      <c r="B755" s="13">
        <v>746</v>
      </c>
      <c r="C755" s="14" t="s">
        <v>460</v>
      </c>
      <c r="D755" s="14" t="s">
        <v>789</v>
      </c>
      <c r="E755" s="15" t="s">
        <v>26</v>
      </c>
      <c r="F755" s="15">
        <v>4</v>
      </c>
      <c r="G755" s="16" t="s">
        <v>1210</v>
      </c>
      <c r="H755" s="15"/>
      <c r="I755" s="15"/>
      <c r="J755" s="15"/>
      <c r="K755" s="24">
        <v>2.3255591039999999E-2</v>
      </c>
      <c r="L755" s="15" t="s">
        <v>1484</v>
      </c>
      <c r="M755" s="24">
        <v>2.3255591039999999E-2</v>
      </c>
      <c r="N755" s="22"/>
    </row>
    <row r="756" spans="2:14" ht="28.8">
      <c r="B756" s="13">
        <v>747</v>
      </c>
      <c r="C756" s="14" t="s">
        <v>457</v>
      </c>
      <c r="D756" s="14" t="s">
        <v>790</v>
      </c>
      <c r="E756" s="15" t="s">
        <v>26</v>
      </c>
      <c r="F756" s="15">
        <v>3</v>
      </c>
      <c r="G756" s="16" t="s">
        <v>1211</v>
      </c>
      <c r="H756" s="15"/>
      <c r="I756" s="15"/>
      <c r="J756" s="15"/>
      <c r="K756" s="24">
        <v>2.0783222000000001E-2</v>
      </c>
      <c r="L756" s="15" t="s">
        <v>1484</v>
      </c>
      <c r="M756" s="24">
        <v>2.0783222000000001E-2</v>
      </c>
      <c r="N756" s="22"/>
    </row>
    <row r="757" spans="2:14" ht="28.8">
      <c r="B757" s="13">
        <v>748</v>
      </c>
      <c r="C757" s="14" t="s">
        <v>457</v>
      </c>
      <c r="D757" s="14" t="s">
        <v>791</v>
      </c>
      <c r="E757" s="15" t="s">
        <v>26</v>
      </c>
      <c r="F757" s="15">
        <v>4</v>
      </c>
      <c r="G757" s="16" t="s">
        <v>1212</v>
      </c>
      <c r="H757" s="15"/>
      <c r="I757" s="15"/>
      <c r="J757" s="15"/>
      <c r="K757" s="24">
        <v>2.0873090800000001E-2</v>
      </c>
      <c r="L757" s="15" t="s">
        <v>1484</v>
      </c>
      <c r="M757" s="24">
        <v>2.0873090800000001E-2</v>
      </c>
      <c r="N757" s="22"/>
    </row>
    <row r="758" spans="2:14" ht="28.8">
      <c r="B758" s="13">
        <v>749</v>
      </c>
      <c r="C758" s="14" t="s">
        <v>460</v>
      </c>
      <c r="D758" s="14" t="s">
        <v>792</v>
      </c>
      <c r="E758" s="15" t="s">
        <v>26</v>
      </c>
      <c r="F758" s="15">
        <v>4</v>
      </c>
      <c r="G758" s="16" t="s">
        <v>1212</v>
      </c>
      <c r="H758" s="15"/>
      <c r="I758" s="15"/>
      <c r="J758" s="15"/>
      <c r="K758" s="24">
        <v>2.1463562799999999E-2</v>
      </c>
      <c r="L758" s="15" t="s">
        <v>1484</v>
      </c>
      <c r="M758" s="24">
        <v>2.1463562799999999E-2</v>
      </c>
      <c r="N758" s="22"/>
    </row>
    <row r="759" spans="2:14" ht="28.8">
      <c r="B759" s="13">
        <v>750</v>
      </c>
      <c r="C759" s="14" t="s">
        <v>457</v>
      </c>
      <c r="D759" s="14" t="s">
        <v>793</v>
      </c>
      <c r="E759" s="15" t="s">
        <v>26</v>
      </c>
      <c r="F759" s="15">
        <v>3</v>
      </c>
      <c r="G759" s="16" t="s">
        <v>1213</v>
      </c>
      <c r="H759" s="15"/>
      <c r="I759" s="15"/>
      <c r="J759" s="15"/>
      <c r="K759" s="24">
        <v>2.0799859999999996E-2</v>
      </c>
      <c r="L759" s="15" t="s">
        <v>1484</v>
      </c>
      <c r="M759" s="24">
        <v>2.0799859999999996E-2</v>
      </c>
      <c r="N759" s="22"/>
    </row>
    <row r="760" spans="2:14" ht="43.2">
      <c r="B760" s="13">
        <v>751</v>
      </c>
      <c r="C760" s="14" t="s">
        <v>460</v>
      </c>
      <c r="D760" s="14" t="s">
        <v>794</v>
      </c>
      <c r="E760" s="15" t="s">
        <v>30</v>
      </c>
      <c r="F760" s="15">
        <v>1</v>
      </c>
      <c r="G760" s="16" t="s">
        <v>1214</v>
      </c>
      <c r="H760" s="15"/>
      <c r="I760" s="15"/>
      <c r="J760" s="15"/>
      <c r="K760" s="24">
        <v>3.3069499999999999E-3</v>
      </c>
      <c r="L760" s="15" t="s">
        <v>1484</v>
      </c>
      <c r="M760" s="24">
        <v>3.3069499999999999E-3</v>
      </c>
      <c r="N760" s="22"/>
    </row>
    <row r="761" spans="2:14" ht="43.2">
      <c r="B761" s="13">
        <v>752</v>
      </c>
      <c r="C761" s="14" t="s">
        <v>460</v>
      </c>
      <c r="D761" s="14" t="s">
        <v>795</v>
      </c>
      <c r="E761" s="15" t="s">
        <v>30</v>
      </c>
      <c r="F761" s="15">
        <v>1</v>
      </c>
      <c r="G761" s="16" t="s">
        <v>1215</v>
      </c>
      <c r="H761" s="15"/>
      <c r="I761" s="15"/>
      <c r="J761" s="15"/>
      <c r="K761" s="24">
        <v>2.9175500000000001E-3</v>
      </c>
      <c r="L761" s="15" t="s">
        <v>1484</v>
      </c>
      <c r="M761" s="24">
        <v>2.9175500000000001E-3</v>
      </c>
      <c r="N761" s="22"/>
    </row>
    <row r="762" spans="2:14" ht="28.8">
      <c r="B762" s="13">
        <v>753</v>
      </c>
      <c r="C762" s="14" t="s">
        <v>460</v>
      </c>
      <c r="D762" s="14" t="s">
        <v>796</v>
      </c>
      <c r="E762" s="15" t="s">
        <v>26</v>
      </c>
      <c r="F762" s="15">
        <v>4</v>
      </c>
      <c r="G762" s="16" t="s">
        <v>1215</v>
      </c>
      <c r="H762" s="15"/>
      <c r="I762" s="15"/>
      <c r="J762" s="15"/>
      <c r="K762" s="24">
        <v>2.2037089999999999E-2</v>
      </c>
      <c r="L762" s="15" t="s">
        <v>1484</v>
      </c>
      <c r="M762" s="24">
        <v>2.2037089999999999E-2</v>
      </c>
      <c r="N762" s="22"/>
    </row>
    <row r="763" spans="2:14" ht="43.2">
      <c r="B763" s="13">
        <v>754</v>
      </c>
      <c r="C763" s="14" t="s">
        <v>460</v>
      </c>
      <c r="D763" s="14" t="s">
        <v>797</v>
      </c>
      <c r="E763" s="15" t="s">
        <v>26</v>
      </c>
      <c r="F763" s="15">
        <v>4</v>
      </c>
      <c r="G763" s="16" t="s">
        <v>1215</v>
      </c>
      <c r="H763" s="15"/>
      <c r="I763" s="15"/>
      <c r="J763" s="15"/>
      <c r="K763" s="24">
        <v>1.9604284E-2</v>
      </c>
      <c r="L763" s="15" t="s">
        <v>1484</v>
      </c>
      <c r="M763" s="24">
        <v>1.9604284E-2</v>
      </c>
      <c r="N763" s="22"/>
    </row>
    <row r="764" spans="2:14" ht="28.8">
      <c r="B764" s="13">
        <v>755</v>
      </c>
      <c r="C764" s="14" t="s">
        <v>457</v>
      </c>
      <c r="D764" s="14" t="s">
        <v>798</v>
      </c>
      <c r="E764" s="15" t="s">
        <v>26</v>
      </c>
      <c r="F764" s="15">
        <v>7</v>
      </c>
      <c r="G764" s="16" t="s">
        <v>1216</v>
      </c>
      <c r="H764" s="15"/>
      <c r="I764" s="15"/>
      <c r="J764" s="15"/>
      <c r="K764" s="24">
        <v>0.12047935565952</v>
      </c>
      <c r="L764" s="15" t="s">
        <v>1484</v>
      </c>
      <c r="M764" s="24">
        <v>0.12047935565952</v>
      </c>
      <c r="N764" s="22"/>
    </row>
    <row r="765" spans="2:14" ht="28.8">
      <c r="B765" s="13">
        <v>756</v>
      </c>
      <c r="C765" s="14" t="s">
        <v>457</v>
      </c>
      <c r="D765" s="14" t="s">
        <v>799</v>
      </c>
      <c r="E765" s="15" t="s">
        <v>26</v>
      </c>
      <c r="F765" s="15">
        <v>7</v>
      </c>
      <c r="G765" s="16" t="s">
        <v>1216</v>
      </c>
      <c r="H765" s="15"/>
      <c r="I765" s="15"/>
      <c r="J765" s="15"/>
      <c r="K765" s="24">
        <v>0.12047935565952</v>
      </c>
      <c r="L765" s="15" t="s">
        <v>1484</v>
      </c>
      <c r="M765" s="24">
        <v>0.12047935565952</v>
      </c>
      <c r="N765" s="22"/>
    </row>
    <row r="766" spans="2:14" ht="28.8">
      <c r="B766" s="13">
        <v>757</v>
      </c>
      <c r="C766" s="14" t="s">
        <v>457</v>
      </c>
      <c r="D766" s="14" t="s">
        <v>800</v>
      </c>
      <c r="E766" s="15" t="s">
        <v>26</v>
      </c>
      <c r="F766" s="15">
        <v>3</v>
      </c>
      <c r="G766" s="16" t="s">
        <v>1217</v>
      </c>
      <c r="H766" s="15"/>
      <c r="I766" s="15"/>
      <c r="J766" s="15"/>
      <c r="K766" s="24">
        <v>1.0478400000000001E-2</v>
      </c>
      <c r="L766" s="15" t="s">
        <v>1484</v>
      </c>
      <c r="M766" s="24">
        <v>1.0478400000000001E-2</v>
      </c>
      <c r="N766" s="22"/>
    </row>
    <row r="767" spans="2:14" ht="28.8">
      <c r="B767" s="13">
        <v>758</v>
      </c>
      <c r="C767" s="14" t="s">
        <v>460</v>
      </c>
      <c r="D767" s="14" t="s">
        <v>801</v>
      </c>
      <c r="E767" s="15" t="s">
        <v>30</v>
      </c>
      <c r="F767" s="15">
        <v>1</v>
      </c>
      <c r="G767" s="16" t="s">
        <v>1217</v>
      </c>
      <c r="H767" s="15"/>
      <c r="I767" s="15"/>
      <c r="J767" s="15"/>
      <c r="K767" s="24">
        <v>3.2962119999999993E-3</v>
      </c>
      <c r="L767" s="15" t="s">
        <v>1484</v>
      </c>
      <c r="M767" s="24">
        <v>3.2962119999999993E-3</v>
      </c>
      <c r="N767" s="22"/>
    </row>
    <row r="768" spans="2:14" ht="28.8">
      <c r="B768" s="13">
        <v>759</v>
      </c>
      <c r="C768" s="14" t="s">
        <v>457</v>
      </c>
      <c r="D768" s="14" t="s">
        <v>802</v>
      </c>
      <c r="E768" s="15" t="s">
        <v>26</v>
      </c>
      <c r="F768" s="15">
        <v>4</v>
      </c>
      <c r="G768" s="16" t="s">
        <v>1217</v>
      </c>
      <c r="H768" s="15"/>
      <c r="I768" s="15"/>
      <c r="J768" s="15"/>
      <c r="K768" s="24">
        <v>2.0532000000000002E-2</v>
      </c>
      <c r="L768" s="15" t="s">
        <v>1484</v>
      </c>
      <c r="M768" s="24">
        <v>2.0532000000000002E-2</v>
      </c>
      <c r="N768" s="22"/>
    </row>
    <row r="769" spans="2:14" ht="28.8">
      <c r="B769" s="13">
        <v>760</v>
      </c>
      <c r="C769" s="14" t="s">
        <v>460</v>
      </c>
      <c r="D769" s="14" t="s">
        <v>803</v>
      </c>
      <c r="E769" s="15" t="s">
        <v>26</v>
      </c>
      <c r="F769" s="15">
        <v>4</v>
      </c>
      <c r="G769" s="16" t="s">
        <v>1217</v>
      </c>
      <c r="H769" s="15"/>
      <c r="I769" s="15"/>
      <c r="J769" s="15"/>
      <c r="K769" s="24">
        <v>1.6288601999999999E-2</v>
      </c>
      <c r="L769" s="15" t="s">
        <v>1484</v>
      </c>
      <c r="M769" s="24">
        <v>1.6288601999999999E-2</v>
      </c>
      <c r="N769" s="22"/>
    </row>
    <row r="770" spans="2:14" ht="28.8">
      <c r="B770" s="13">
        <v>761</v>
      </c>
      <c r="C770" s="14" t="s">
        <v>457</v>
      </c>
      <c r="D770" s="14" t="s">
        <v>804</v>
      </c>
      <c r="E770" s="15" t="s">
        <v>26</v>
      </c>
      <c r="F770" s="15">
        <v>4</v>
      </c>
      <c r="G770" s="16" t="s">
        <v>1218</v>
      </c>
      <c r="H770" s="15"/>
      <c r="I770" s="15"/>
      <c r="J770" s="15"/>
      <c r="K770" s="24">
        <v>2.6550000000000001E-2</v>
      </c>
      <c r="L770" s="15" t="s">
        <v>1484</v>
      </c>
      <c r="M770" s="24">
        <v>2.6550000000000001E-2</v>
      </c>
      <c r="N770" s="22"/>
    </row>
    <row r="771" spans="2:14" ht="28.8">
      <c r="B771" s="13">
        <v>762</v>
      </c>
      <c r="C771" s="14" t="s">
        <v>457</v>
      </c>
      <c r="D771" s="14" t="s">
        <v>805</v>
      </c>
      <c r="E771" s="15" t="s">
        <v>26</v>
      </c>
      <c r="F771" s="15">
        <v>5</v>
      </c>
      <c r="G771" s="16" t="s">
        <v>1219</v>
      </c>
      <c r="H771" s="15"/>
      <c r="I771" s="15"/>
      <c r="J771" s="15"/>
      <c r="K771" s="24">
        <v>2.3471615999999997E-2</v>
      </c>
      <c r="L771" s="15" t="s">
        <v>1484</v>
      </c>
      <c r="M771" s="24">
        <v>2.3471615999999997E-2</v>
      </c>
      <c r="N771" s="22"/>
    </row>
    <row r="772" spans="2:14" ht="28.8">
      <c r="B772" s="13">
        <v>763</v>
      </c>
      <c r="C772" s="14" t="s">
        <v>460</v>
      </c>
      <c r="D772" s="14" t="s">
        <v>806</v>
      </c>
      <c r="E772" s="15" t="s">
        <v>26</v>
      </c>
      <c r="F772" s="15">
        <v>4</v>
      </c>
      <c r="G772" s="16" t="s">
        <v>1219</v>
      </c>
      <c r="H772" s="15"/>
      <c r="I772" s="15"/>
      <c r="J772" s="15"/>
      <c r="K772" s="24">
        <v>1.3303674E-2</v>
      </c>
      <c r="L772" s="15" t="s">
        <v>1484</v>
      </c>
      <c r="M772" s="24">
        <v>1.3303674E-2</v>
      </c>
      <c r="N772" s="22"/>
    </row>
    <row r="773" spans="2:14" ht="28.8">
      <c r="B773" s="13">
        <v>764</v>
      </c>
      <c r="C773" s="14" t="s">
        <v>460</v>
      </c>
      <c r="D773" s="14" t="s">
        <v>807</v>
      </c>
      <c r="E773" s="15" t="s">
        <v>26</v>
      </c>
      <c r="F773" s="15">
        <v>4</v>
      </c>
      <c r="G773" s="16" t="s">
        <v>1219</v>
      </c>
      <c r="H773" s="15"/>
      <c r="I773" s="15"/>
      <c r="J773" s="15"/>
      <c r="K773" s="24">
        <v>2.1769583999999998E-2</v>
      </c>
      <c r="L773" s="15" t="s">
        <v>1484</v>
      </c>
      <c r="M773" s="24">
        <v>2.1769583999999998E-2</v>
      </c>
      <c r="N773" s="22"/>
    </row>
    <row r="774" spans="2:14" ht="28.8">
      <c r="B774" s="13">
        <v>765</v>
      </c>
      <c r="C774" s="14" t="s">
        <v>460</v>
      </c>
      <c r="D774" s="14" t="s">
        <v>808</v>
      </c>
      <c r="E774" s="15" t="s">
        <v>26</v>
      </c>
      <c r="F774" s="15">
        <v>4</v>
      </c>
      <c r="G774" s="16" t="s">
        <v>1219</v>
      </c>
      <c r="H774" s="15"/>
      <c r="I774" s="15"/>
      <c r="J774" s="15"/>
      <c r="K774" s="24">
        <v>2.1845693999999999E-2</v>
      </c>
      <c r="L774" s="15" t="s">
        <v>1484</v>
      </c>
      <c r="M774" s="24">
        <v>2.1845693999999999E-2</v>
      </c>
      <c r="N774" s="22"/>
    </row>
    <row r="775" spans="2:14" ht="28.8">
      <c r="B775" s="13">
        <v>766</v>
      </c>
      <c r="C775" s="14" t="s">
        <v>457</v>
      </c>
      <c r="D775" s="14" t="s">
        <v>809</v>
      </c>
      <c r="E775" s="15" t="s">
        <v>26</v>
      </c>
      <c r="F775" s="15">
        <v>3</v>
      </c>
      <c r="G775" s="16" t="s">
        <v>1220</v>
      </c>
      <c r="H775" s="15"/>
      <c r="I775" s="15"/>
      <c r="J775" s="15"/>
      <c r="K775" s="24">
        <v>1.8776159999999997E-2</v>
      </c>
      <c r="L775" s="15" t="s">
        <v>1484</v>
      </c>
      <c r="M775" s="24">
        <v>1.8776159999999997E-2</v>
      </c>
      <c r="N775" s="22"/>
    </row>
    <row r="776" spans="2:14" ht="43.2">
      <c r="B776" s="13">
        <v>767</v>
      </c>
      <c r="C776" s="14" t="s">
        <v>460</v>
      </c>
      <c r="D776" s="14" t="s">
        <v>810</v>
      </c>
      <c r="E776" s="15" t="s">
        <v>26</v>
      </c>
      <c r="F776" s="15">
        <v>3</v>
      </c>
      <c r="G776" s="16" t="s">
        <v>1220</v>
      </c>
      <c r="H776" s="15"/>
      <c r="I776" s="15"/>
      <c r="J776" s="15"/>
      <c r="K776" s="24">
        <v>0.39309445610000004</v>
      </c>
      <c r="L776" s="15" t="s">
        <v>1484</v>
      </c>
      <c r="M776" s="24">
        <v>0.39309445610000004</v>
      </c>
      <c r="N776" s="22"/>
    </row>
    <row r="777" spans="2:14" ht="28.8">
      <c r="B777" s="13">
        <v>768</v>
      </c>
      <c r="C777" s="14" t="s">
        <v>457</v>
      </c>
      <c r="D777" s="14" t="s">
        <v>811</v>
      </c>
      <c r="E777" s="15" t="s">
        <v>26</v>
      </c>
      <c r="F777" s="15">
        <v>3</v>
      </c>
      <c r="G777" s="16" t="s">
        <v>1221</v>
      </c>
      <c r="H777" s="15"/>
      <c r="I777" s="15"/>
      <c r="J777" s="15"/>
      <c r="K777" s="24">
        <v>2.3302050000000001E-2</v>
      </c>
      <c r="L777" s="15" t="s">
        <v>1484</v>
      </c>
      <c r="M777" s="24">
        <v>2.3302050000000001E-2</v>
      </c>
      <c r="N777" s="22"/>
    </row>
    <row r="778" spans="2:14" ht="28.8">
      <c r="B778" s="13">
        <v>769</v>
      </c>
      <c r="C778" s="14" t="s">
        <v>457</v>
      </c>
      <c r="D778" s="14" t="s">
        <v>812</v>
      </c>
      <c r="E778" s="15" t="s">
        <v>30</v>
      </c>
      <c r="F778" s="15">
        <v>1</v>
      </c>
      <c r="G778" s="16" t="s">
        <v>1222</v>
      </c>
      <c r="H778" s="15"/>
      <c r="I778" s="15"/>
      <c r="J778" s="15"/>
      <c r="K778" s="24">
        <v>3.167474E-3</v>
      </c>
      <c r="L778" s="15" t="s">
        <v>1484</v>
      </c>
      <c r="M778" s="24">
        <v>3.167474E-3</v>
      </c>
      <c r="N778" s="22"/>
    </row>
    <row r="779" spans="2:14" ht="28.8">
      <c r="B779" s="13">
        <v>770</v>
      </c>
      <c r="C779" s="14" t="s">
        <v>460</v>
      </c>
      <c r="D779" s="14" t="s">
        <v>813</v>
      </c>
      <c r="E779" s="15" t="s">
        <v>26</v>
      </c>
      <c r="F779" s="15">
        <v>4</v>
      </c>
      <c r="G779" s="16" t="s">
        <v>1223</v>
      </c>
      <c r="H779" s="15"/>
      <c r="I779" s="15"/>
      <c r="J779" s="15"/>
      <c r="K779" s="24">
        <v>2.3350547999999999E-2</v>
      </c>
      <c r="L779" s="15" t="s">
        <v>1484</v>
      </c>
      <c r="M779" s="24">
        <v>2.3350547999999999E-2</v>
      </c>
      <c r="N779" s="22"/>
    </row>
    <row r="780" spans="2:14" ht="28.8">
      <c r="B780" s="13">
        <v>771</v>
      </c>
      <c r="C780" s="14" t="s">
        <v>460</v>
      </c>
      <c r="D780" s="14" t="s">
        <v>814</v>
      </c>
      <c r="E780" s="15" t="s">
        <v>26</v>
      </c>
      <c r="F780" s="15">
        <v>3</v>
      </c>
      <c r="G780" s="16" t="s">
        <v>1223</v>
      </c>
      <c r="H780" s="15"/>
      <c r="I780" s="15"/>
      <c r="J780" s="15"/>
      <c r="K780" s="24">
        <v>1.6410967999999998E-2</v>
      </c>
      <c r="L780" s="15" t="s">
        <v>1484</v>
      </c>
      <c r="M780" s="24">
        <v>1.6410967999999998E-2</v>
      </c>
      <c r="N780" s="22"/>
    </row>
    <row r="781" spans="2:14" ht="28.8">
      <c r="B781" s="13">
        <v>772</v>
      </c>
      <c r="C781" s="14" t="s">
        <v>457</v>
      </c>
      <c r="D781" s="14" t="s">
        <v>815</v>
      </c>
      <c r="E781" s="15" t="s">
        <v>26</v>
      </c>
      <c r="F781" s="15">
        <v>3</v>
      </c>
      <c r="G781" s="16" t="s">
        <v>1223</v>
      </c>
      <c r="H781" s="15"/>
      <c r="I781" s="15"/>
      <c r="J781" s="15"/>
      <c r="K781" s="24">
        <v>2.3430079999999999E-2</v>
      </c>
      <c r="L781" s="15" t="s">
        <v>1484</v>
      </c>
      <c r="M781" s="24">
        <v>2.3430079999999999E-2</v>
      </c>
      <c r="N781" s="22"/>
    </row>
    <row r="782" spans="2:14" ht="28.8">
      <c r="B782" s="13">
        <v>773</v>
      </c>
      <c r="C782" s="14" t="s">
        <v>460</v>
      </c>
      <c r="D782" s="14" t="s">
        <v>816</v>
      </c>
      <c r="E782" s="15" t="s">
        <v>30</v>
      </c>
      <c r="F782" s="15">
        <v>1</v>
      </c>
      <c r="G782" s="16" t="s">
        <v>1224</v>
      </c>
      <c r="H782" s="15"/>
      <c r="I782" s="15"/>
      <c r="J782" s="15"/>
      <c r="K782" s="24">
        <v>5.9899159999999996E-3</v>
      </c>
      <c r="L782" s="15" t="s">
        <v>1484</v>
      </c>
      <c r="M782" s="24">
        <v>5.9899159999999996E-3</v>
      </c>
      <c r="N782" s="22"/>
    </row>
    <row r="783" spans="2:14" ht="28.8">
      <c r="B783" s="13">
        <v>774</v>
      </c>
      <c r="C783" s="14" t="s">
        <v>460</v>
      </c>
      <c r="D783" s="14" t="s">
        <v>817</v>
      </c>
      <c r="E783" s="15" t="s">
        <v>26</v>
      </c>
      <c r="F783" s="15">
        <v>3</v>
      </c>
      <c r="G783" s="16" t="s">
        <v>1224</v>
      </c>
      <c r="H783" s="15"/>
      <c r="I783" s="15"/>
      <c r="J783" s="15"/>
      <c r="K783" s="24">
        <v>2.043288E-2</v>
      </c>
      <c r="L783" s="15" t="s">
        <v>1484</v>
      </c>
      <c r="M783" s="24">
        <v>2.043288E-2</v>
      </c>
      <c r="N783" s="22"/>
    </row>
    <row r="784" spans="2:14" ht="28.8">
      <c r="B784" s="13">
        <v>775</v>
      </c>
      <c r="C784" s="14" t="s">
        <v>457</v>
      </c>
      <c r="D784" s="14" t="s">
        <v>818</v>
      </c>
      <c r="E784" s="15" t="s">
        <v>26</v>
      </c>
      <c r="F784" s="15">
        <v>5</v>
      </c>
      <c r="G784" s="16" t="s">
        <v>1224</v>
      </c>
      <c r="H784" s="15"/>
      <c r="I784" s="15"/>
      <c r="J784" s="15"/>
      <c r="K784" s="24">
        <v>2.3414385999999999E-2</v>
      </c>
      <c r="L784" s="15" t="s">
        <v>1484</v>
      </c>
      <c r="M784" s="24">
        <v>2.3414385999999999E-2</v>
      </c>
      <c r="N784" s="22"/>
    </row>
    <row r="785" spans="2:14" ht="43.2">
      <c r="B785" s="13">
        <v>776</v>
      </c>
      <c r="C785" s="14" t="s">
        <v>457</v>
      </c>
      <c r="D785" s="14" t="s">
        <v>819</v>
      </c>
      <c r="E785" s="15" t="s">
        <v>26</v>
      </c>
      <c r="F785" s="15">
        <v>2</v>
      </c>
      <c r="G785" s="16" t="s">
        <v>1224</v>
      </c>
      <c r="H785" s="15"/>
      <c r="I785" s="15"/>
      <c r="J785" s="15"/>
      <c r="K785" s="24">
        <v>3.3780095999999996E-2</v>
      </c>
      <c r="L785" s="15" t="s">
        <v>1484</v>
      </c>
      <c r="M785" s="24">
        <v>3.3780095999999996E-2</v>
      </c>
      <c r="N785" s="22"/>
    </row>
    <row r="786" spans="2:14" ht="43.2">
      <c r="B786" s="13">
        <v>777</v>
      </c>
      <c r="C786" s="14" t="s">
        <v>457</v>
      </c>
      <c r="D786" s="14" t="s">
        <v>820</v>
      </c>
      <c r="E786" s="15" t="s">
        <v>26</v>
      </c>
      <c r="F786" s="15">
        <v>3</v>
      </c>
      <c r="G786" s="16" t="s">
        <v>1224</v>
      </c>
      <c r="H786" s="15"/>
      <c r="I786" s="15"/>
      <c r="J786" s="15"/>
      <c r="K786" s="24">
        <v>3.3780095999999996E-2</v>
      </c>
      <c r="L786" s="15" t="s">
        <v>1484</v>
      </c>
      <c r="M786" s="24">
        <v>3.3780095999999996E-2</v>
      </c>
      <c r="N786" s="22"/>
    </row>
    <row r="787" spans="2:14" ht="43.2">
      <c r="B787" s="13">
        <v>778</v>
      </c>
      <c r="C787" s="14" t="s">
        <v>463</v>
      </c>
      <c r="D787" s="14" t="s">
        <v>821</v>
      </c>
      <c r="E787" s="15" t="s">
        <v>26</v>
      </c>
      <c r="F787" s="15">
        <v>1</v>
      </c>
      <c r="G787" s="16" t="s">
        <v>1225</v>
      </c>
      <c r="H787" s="15"/>
      <c r="I787" s="15"/>
      <c r="J787" s="15"/>
      <c r="K787" s="24">
        <v>0.68978596368</v>
      </c>
      <c r="L787" s="15" t="s">
        <v>1484</v>
      </c>
      <c r="M787" s="24">
        <v>0.68978596368</v>
      </c>
      <c r="N787" s="22"/>
    </row>
    <row r="788" spans="2:14" ht="43.2">
      <c r="B788" s="13">
        <v>779</v>
      </c>
      <c r="C788" s="14" t="s">
        <v>457</v>
      </c>
      <c r="D788" s="14" t="s">
        <v>822</v>
      </c>
      <c r="E788" s="15" t="s">
        <v>26</v>
      </c>
      <c r="F788" s="15">
        <v>3</v>
      </c>
      <c r="G788" s="16" t="s">
        <v>1226</v>
      </c>
      <c r="H788" s="15"/>
      <c r="I788" s="15"/>
      <c r="J788" s="15"/>
      <c r="K788" s="24">
        <v>2.3210600000000001E-2</v>
      </c>
      <c r="L788" s="15" t="s">
        <v>1484</v>
      </c>
      <c r="M788" s="24">
        <v>2.3210600000000001E-2</v>
      </c>
      <c r="N788" s="22"/>
    </row>
    <row r="789" spans="2:14" ht="28.8">
      <c r="B789" s="13">
        <v>780</v>
      </c>
      <c r="C789" s="14" t="s">
        <v>460</v>
      </c>
      <c r="D789" s="14" t="s">
        <v>823</v>
      </c>
      <c r="E789" s="15" t="s">
        <v>26</v>
      </c>
      <c r="F789" s="15">
        <v>3</v>
      </c>
      <c r="G789" s="16" t="s">
        <v>1227</v>
      </c>
      <c r="H789" s="15"/>
      <c r="I789" s="15"/>
      <c r="J789" s="15"/>
      <c r="K789" s="24">
        <v>2.3372642319999998E-2</v>
      </c>
      <c r="L789" s="15" t="s">
        <v>1484</v>
      </c>
      <c r="M789" s="24">
        <v>2.3372642319999998E-2</v>
      </c>
      <c r="N789" s="22"/>
    </row>
    <row r="790" spans="2:14" ht="28.8">
      <c r="B790" s="13">
        <v>781</v>
      </c>
      <c r="C790" s="14" t="s">
        <v>460</v>
      </c>
      <c r="D790" s="14" t="s">
        <v>824</v>
      </c>
      <c r="E790" s="15" t="s">
        <v>26</v>
      </c>
      <c r="F790" s="15">
        <v>3</v>
      </c>
      <c r="G790" s="16" t="s">
        <v>1228</v>
      </c>
      <c r="H790" s="15"/>
      <c r="I790" s="15"/>
      <c r="J790" s="15"/>
      <c r="K790" s="24">
        <v>2.2475814E-2</v>
      </c>
      <c r="L790" s="15" t="s">
        <v>1484</v>
      </c>
      <c r="M790" s="24">
        <v>2.2475814E-2</v>
      </c>
      <c r="N790" s="22"/>
    </row>
    <row r="791" spans="2:14" ht="43.2">
      <c r="B791" s="13">
        <v>782</v>
      </c>
      <c r="C791" s="14" t="s">
        <v>460</v>
      </c>
      <c r="D791" s="14" t="s">
        <v>825</v>
      </c>
      <c r="E791" s="15" t="s">
        <v>26</v>
      </c>
      <c r="F791" s="15">
        <v>3</v>
      </c>
      <c r="G791" s="16" t="s">
        <v>1228</v>
      </c>
      <c r="H791" s="15"/>
      <c r="I791" s="15"/>
      <c r="J791" s="15"/>
      <c r="K791" s="24">
        <v>1.8496499999999999E-2</v>
      </c>
      <c r="L791" s="15" t="s">
        <v>1484</v>
      </c>
      <c r="M791" s="24">
        <v>1.8496499999999999E-2</v>
      </c>
      <c r="N791" s="22"/>
    </row>
    <row r="792" spans="2:14" ht="28.8">
      <c r="B792" s="13">
        <v>783</v>
      </c>
      <c r="C792" s="14" t="s">
        <v>460</v>
      </c>
      <c r="D792" s="14" t="s">
        <v>826</v>
      </c>
      <c r="E792" s="15" t="s">
        <v>26</v>
      </c>
      <c r="F792" s="15">
        <v>3</v>
      </c>
      <c r="G792" s="16" t="s">
        <v>1228</v>
      </c>
      <c r="H792" s="15"/>
      <c r="I792" s="15"/>
      <c r="J792" s="15"/>
      <c r="K792" s="24">
        <v>2.3478341999999999E-2</v>
      </c>
      <c r="L792" s="15" t="s">
        <v>1484</v>
      </c>
      <c r="M792" s="24">
        <v>2.3478341999999999E-2</v>
      </c>
      <c r="N792" s="22"/>
    </row>
    <row r="793" spans="2:14" ht="28.8">
      <c r="B793" s="13">
        <v>784</v>
      </c>
      <c r="C793" s="14" t="s">
        <v>460</v>
      </c>
      <c r="D793" s="14" t="s">
        <v>827</v>
      </c>
      <c r="E793" s="15" t="s">
        <v>26</v>
      </c>
      <c r="F793" s="15">
        <v>3</v>
      </c>
      <c r="G793" s="16" t="s">
        <v>1229</v>
      </c>
      <c r="H793" s="15"/>
      <c r="I793" s="15"/>
      <c r="J793" s="15"/>
      <c r="K793" s="24">
        <v>1.1669255999999999E-2</v>
      </c>
      <c r="L793" s="15" t="s">
        <v>1484</v>
      </c>
      <c r="M793" s="24">
        <v>1.1669255999999999E-2</v>
      </c>
      <c r="N793" s="22"/>
    </row>
    <row r="794" spans="2:14" ht="43.2">
      <c r="B794" s="13">
        <v>785</v>
      </c>
      <c r="C794" s="14" t="s">
        <v>460</v>
      </c>
      <c r="D794" s="14" t="s">
        <v>828</v>
      </c>
      <c r="E794" s="15" t="s">
        <v>26</v>
      </c>
      <c r="F794" s="15">
        <v>2</v>
      </c>
      <c r="G794" s="16" t="s">
        <v>1229</v>
      </c>
      <c r="H794" s="15"/>
      <c r="I794" s="15"/>
      <c r="J794" s="15"/>
      <c r="K794" s="24">
        <v>7.8047088000000001E-2</v>
      </c>
      <c r="L794" s="15" t="s">
        <v>1484</v>
      </c>
      <c r="M794" s="24">
        <v>7.8047088000000001E-2</v>
      </c>
      <c r="N794" s="22"/>
    </row>
    <row r="795" spans="2:14" ht="28.8">
      <c r="B795" s="13">
        <v>786</v>
      </c>
      <c r="C795" s="14" t="s">
        <v>460</v>
      </c>
      <c r="D795" s="14" t="s">
        <v>829</v>
      </c>
      <c r="E795" s="15" t="s">
        <v>26</v>
      </c>
      <c r="F795" s="15">
        <v>4</v>
      </c>
      <c r="G795" s="16" t="s">
        <v>1229</v>
      </c>
      <c r="H795" s="15"/>
      <c r="I795" s="15"/>
      <c r="J795" s="15"/>
      <c r="K795" s="24">
        <v>5.1087627999999996E-2</v>
      </c>
      <c r="L795" s="15" t="s">
        <v>1484</v>
      </c>
      <c r="M795" s="24">
        <v>5.1087627999999996E-2</v>
      </c>
      <c r="N795" s="22"/>
    </row>
    <row r="796" spans="2:14" ht="43.2">
      <c r="B796" s="13">
        <v>787</v>
      </c>
      <c r="C796" s="14" t="s">
        <v>457</v>
      </c>
      <c r="D796" s="14" t="s">
        <v>830</v>
      </c>
      <c r="E796" s="15" t="s">
        <v>26</v>
      </c>
      <c r="F796" s="15">
        <v>3</v>
      </c>
      <c r="G796" s="16" t="s">
        <v>1230</v>
      </c>
      <c r="H796" s="15"/>
      <c r="I796" s="15"/>
      <c r="J796" s="15"/>
      <c r="K796" s="24">
        <v>7.9518783999999995E-2</v>
      </c>
      <c r="L796" s="15" t="s">
        <v>1484</v>
      </c>
      <c r="M796" s="24">
        <v>7.9518783999999995E-2</v>
      </c>
      <c r="N796" s="22"/>
    </row>
    <row r="797" spans="2:14" ht="57.6">
      <c r="B797" s="13">
        <v>788</v>
      </c>
      <c r="C797" s="14" t="s">
        <v>457</v>
      </c>
      <c r="D797" s="14" t="s">
        <v>831</v>
      </c>
      <c r="E797" s="15" t="s">
        <v>26</v>
      </c>
      <c r="F797" s="15">
        <v>2</v>
      </c>
      <c r="G797" s="16" t="s">
        <v>1230</v>
      </c>
      <c r="H797" s="15"/>
      <c r="I797" s="15"/>
      <c r="J797" s="15"/>
      <c r="K797" s="24">
        <v>8.3589548E-2</v>
      </c>
      <c r="L797" s="15" t="s">
        <v>1484</v>
      </c>
      <c r="M797" s="24">
        <v>8.3589548E-2</v>
      </c>
      <c r="N797" s="22"/>
    </row>
    <row r="798" spans="2:14" ht="43.2">
      <c r="B798" s="13">
        <v>789</v>
      </c>
      <c r="C798" s="14" t="s">
        <v>457</v>
      </c>
      <c r="D798" s="14" t="s">
        <v>832</v>
      </c>
      <c r="E798" s="15" t="s">
        <v>26</v>
      </c>
      <c r="F798" s="15">
        <v>3</v>
      </c>
      <c r="G798" s="16" t="s">
        <v>1231</v>
      </c>
      <c r="H798" s="15"/>
      <c r="I798" s="15"/>
      <c r="J798" s="15"/>
      <c r="K798" s="24">
        <v>3.9687647999999999E-2</v>
      </c>
      <c r="L798" s="15" t="s">
        <v>1484</v>
      </c>
      <c r="M798" s="24">
        <v>3.9687647999999999E-2</v>
      </c>
      <c r="N798" s="22"/>
    </row>
    <row r="799" spans="2:14" ht="28.8">
      <c r="B799" s="13">
        <v>790</v>
      </c>
      <c r="C799" s="14" t="s">
        <v>460</v>
      </c>
      <c r="D799" s="14" t="s">
        <v>833</v>
      </c>
      <c r="E799" s="15" t="s">
        <v>26</v>
      </c>
      <c r="F799" s="15">
        <v>3</v>
      </c>
      <c r="G799" s="16" t="s">
        <v>1232</v>
      </c>
      <c r="H799" s="15"/>
      <c r="I799" s="15"/>
      <c r="J799" s="15"/>
      <c r="K799" s="24">
        <v>1.1098136E-2</v>
      </c>
      <c r="L799" s="15" t="s">
        <v>1484</v>
      </c>
      <c r="M799" s="24">
        <v>1.1098136E-2</v>
      </c>
      <c r="N799" s="22"/>
    </row>
    <row r="800" spans="2:14" ht="28.8">
      <c r="B800" s="13">
        <v>791</v>
      </c>
      <c r="C800" s="14" t="s">
        <v>457</v>
      </c>
      <c r="D800" s="14" t="s">
        <v>834</v>
      </c>
      <c r="E800" s="15" t="s">
        <v>26</v>
      </c>
      <c r="F800" s="15">
        <v>3</v>
      </c>
      <c r="G800" s="16" t="s">
        <v>1232</v>
      </c>
      <c r="H800" s="15"/>
      <c r="I800" s="15"/>
      <c r="J800" s="15"/>
      <c r="K800" s="24">
        <v>2.26383E-2</v>
      </c>
      <c r="L800" s="15" t="s">
        <v>1484</v>
      </c>
      <c r="M800" s="24">
        <v>2.26383E-2</v>
      </c>
      <c r="N800" s="22"/>
    </row>
    <row r="801" spans="2:14" ht="28.8">
      <c r="B801" s="13">
        <v>792</v>
      </c>
      <c r="C801" s="14" t="s">
        <v>460</v>
      </c>
      <c r="D801" s="14" t="s">
        <v>835</v>
      </c>
      <c r="E801" s="15" t="s">
        <v>26</v>
      </c>
      <c r="F801" s="15">
        <v>4</v>
      </c>
      <c r="G801" s="16" t="s">
        <v>1232</v>
      </c>
      <c r="H801" s="15"/>
      <c r="I801" s="15"/>
      <c r="J801" s="15"/>
      <c r="K801" s="24">
        <v>2.3479167999999998E-2</v>
      </c>
      <c r="L801" s="15" t="s">
        <v>1484</v>
      </c>
      <c r="M801" s="24">
        <v>2.3479167999999998E-2</v>
      </c>
      <c r="N801" s="22"/>
    </row>
    <row r="802" spans="2:14" ht="28.8">
      <c r="B802" s="13">
        <v>793</v>
      </c>
      <c r="C802" s="14" t="s">
        <v>460</v>
      </c>
      <c r="D802" s="14" t="s">
        <v>836</v>
      </c>
      <c r="E802" s="15" t="s">
        <v>26</v>
      </c>
      <c r="F802" s="15">
        <v>4</v>
      </c>
      <c r="G802" s="16" t="s">
        <v>1233</v>
      </c>
      <c r="H802" s="15"/>
      <c r="I802" s="15"/>
      <c r="J802" s="15"/>
      <c r="K802" s="24">
        <v>2.3577933999999998E-2</v>
      </c>
      <c r="L802" s="15" t="s">
        <v>1484</v>
      </c>
      <c r="M802" s="24">
        <v>2.3577933999999998E-2</v>
      </c>
      <c r="N802" s="22"/>
    </row>
    <row r="803" spans="2:14" ht="43.2">
      <c r="B803" s="13">
        <v>794</v>
      </c>
      <c r="C803" s="14" t="s">
        <v>460</v>
      </c>
      <c r="D803" s="14" t="s">
        <v>837</v>
      </c>
      <c r="E803" s="15" t="s">
        <v>26</v>
      </c>
      <c r="F803" s="15">
        <v>4</v>
      </c>
      <c r="G803" s="16" t="s">
        <v>1233</v>
      </c>
      <c r="H803" s="15"/>
      <c r="I803" s="15"/>
      <c r="J803" s="15"/>
      <c r="K803" s="24">
        <v>2.330028E-2</v>
      </c>
      <c r="L803" s="15" t="s">
        <v>1484</v>
      </c>
      <c r="M803" s="24">
        <v>2.330028E-2</v>
      </c>
      <c r="N803" s="22"/>
    </row>
    <row r="804" spans="2:14" ht="28.8">
      <c r="B804" s="13">
        <v>795</v>
      </c>
      <c r="C804" s="14" t="s">
        <v>457</v>
      </c>
      <c r="D804" s="14" t="s">
        <v>838</v>
      </c>
      <c r="E804" s="15" t="s">
        <v>26</v>
      </c>
      <c r="F804" s="15">
        <v>4</v>
      </c>
      <c r="G804" s="16" t="s">
        <v>1234</v>
      </c>
      <c r="H804" s="15"/>
      <c r="I804" s="15"/>
      <c r="J804" s="15"/>
      <c r="K804" s="24">
        <v>2.3108884E-2</v>
      </c>
      <c r="L804" s="15" t="s">
        <v>1484</v>
      </c>
      <c r="M804" s="24">
        <v>2.3108884E-2</v>
      </c>
      <c r="N804" s="22"/>
    </row>
    <row r="805" spans="2:14" ht="28.8">
      <c r="B805" s="13">
        <v>796</v>
      </c>
      <c r="C805" s="14" t="s">
        <v>460</v>
      </c>
      <c r="D805" s="14" t="s">
        <v>839</v>
      </c>
      <c r="E805" s="15" t="s">
        <v>26</v>
      </c>
      <c r="F805" s="15">
        <v>3</v>
      </c>
      <c r="G805" s="16" t="s">
        <v>1235</v>
      </c>
      <c r="H805" s="15"/>
      <c r="I805" s="15"/>
      <c r="J805" s="15"/>
      <c r="K805" s="24">
        <v>2.2658772999999997E-2</v>
      </c>
      <c r="L805" s="15" t="s">
        <v>1484</v>
      </c>
      <c r="M805" s="24">
        <v>2.2658772999999997E-2</v>
      </c>
      <c r="N805" s="22"/>
    </row>
    <row r="806" spans="2:14" ht="28.8">
      <c r="B806" s="13">
        <v>797</v>
      </c>
      <c r="C806" s="14" t="s">
        <v>460</v>
      </c>
      <c r="D806" s="14" t="s">
        <v>840</v>
      </c>
      <c r="E806" s="15" t="s">
        <v>26</v>
      </c>
      <c r="F806" s="15">
        <v>4</v>
      </c>
      <c r="G806" s="16" t="s">
        <v>1236</v>
      </c>
      <c r="H806" s="15"/>
      <c r="I806" s="15"/>
      <c r="J806" s="15"/>
      <c r="K806" s="24">
        <v>2.3300397999999996E-2</v>
      </c>
      <c r="L806" s="15" t="s">
        <v>1484</v>
      </c>
      <c r="M806" s="24">
        <v>2.3300397999999996E-2</v>
      </c>
      <c r="N806" s="22"/>
    </row>
    <row r="807" spans="2:14" ht="28.8">
      <c r="B807" s="13">
        <v>798</v>
      </c>
      <c r="C807" s="14" t="s">
        <v>457</v>
      </c>
      <c r="D807" s="14" t="s">
        <v>841</v>
      </c>
      <c r="E807" s="15" t="s">
        <v>30</v>
      </c>
      <c r="F807" s="15">
        <v>1</v>
      </c>
      <c r="G807" s="16" t="s">
        <v>1237</v>
      </c>
      <c r="H807" s="15"/>
      <c r="I807" s="15"/>
      <c r="J807" s="15"/>
      <c r="K807" s="24">
        <v>3.1590960000000001E-3</v>
      </c>
      <c r="L807" s="15" t="s">
        <v>1484</v>
      </c>
      <c r="M807" s="24">
        <v>3.1590960000000001E-3</v>
      </c>
      <c r="N807" s="22"/>
    </row>
    <row r="808" spans="2:14" ht="28.8">
      <c r="B808" s="13">
        <v>799</v>
      </c>
      <c r="C808" s="14" t="s">
        <v>457</v>
      </c>
      <c r="D808" s="14" t="s">
        <v>842</v>
      </c>
      <c r="E808" s="15" t="s">
        <v>30</v>
      </c>
      <c r="F808" s="15">
        <v>1</v>
      </c>
      <c r="G808" s="16" t="s">
        <v>1237</v>
      </c>
      <c r="H808" s="15"/>
      <c r="I808" s="15"/>
      <c r="J808" s="15"/>
      <c r="K808" s="24">
        <v>3.4795839999999995E-3</v>
      </c>
      <c r="L808" s="15" t="s">
        <v>1484</v>
      </c>
      <c r="M808" s="24">
        <v>3.4795839999999995E-3</v>
      </c>
      <c r="N808" s="22"/>
    </row>
    <row r="809" spans="2:14" ht="28.8">
      <c r="B809" s="13">
        <v>800</v>
      </c>
      <c r="C809" s="14" t="s">
        <v>457</v>
      </c>
      <c r="D809" s="14" t="s">
        <v>843</v>
      </c>
      <c r="E809" s="15" t="s">
        <v>26</v>
      </c>
      <c r="F809" s="15">
        <v>5</v>
      </c>
      <c r="G809" s="16" t="s">
        <v>1237</v>
      </c>
      <c r="H809" s="15"/>
      <c r="I809" s="15"/>
      <c r="J809" s="15"/>
      <c r="K809" s="24">
        <v>2.2307428000000001E-2</v>
      </c>
      <c r="L809" s="15" t="s">
        <v>1484</v>
      </c>
      <c r="M809" s="24">
        <v>2.2307428000000001E-2</v>
      </c>
      <c r="N809" s="22"/>
    </row>
    <row r="810" spans="2:14" ht="28.8">
      <c r="B810" s="13">
        <v>801</v>
      </c>
      <c r="C810" s="14" t="s">
        <v>460</v>
      </c>
      <c r="D810" s="14" t="s">
        <v>844</v>
      </c>
      <c r="E810" s="15" t="s">
        <v>26</v>
      </c>
      <c r="F810" s="15">
        <v>3</v>
      </c>
      <c r="G810" s="16" t="s">
        <v>1237</v>
      </c>
      <c r="H810" s="15"/>
      <c r="I810" s="15"/>
      <c r="J810" s="15"/>
      <c r="K810" s="24">
        <v>2.3514568E-2</v>
      </c>
      <c r="L810" s="15" t="s">
        <v>1484</v>
      </c>
      <c r="M810" s="24">
        <v>2.3514568E-2</v>
      </c>
      <c r="N810" s="22"/>
    </row>
    <row r="811" spans="2:14" ht="28.8">
      <c r="B811" s="13">
        <v>802</v>
      </c>
      <c r="C811" s="14" t="s">
        <v>457</v>
      </c>
      <c r="D811" s="14" t="s">
        <v>845</v>
      </c>
      <c r="E811" s="15" t="s">
        <v>30</v>
      </c>
      <c r="F811" s="15">
        <v>1</v>
      </c>
      <c r="G811" s="16" t="s">
        <v>1237</v>
      </c>
      <c r="H811" s="15"/>
      <c r="I811" s="15"/>
      <c r="J811" s="15"/>
      <c r="K811" s="24">
        <v>2.0881279999999999E-2</v>
      </c>
      <c r="L811" s="15" t="s">
        <v>1484</v>
      </c>
      <c r="M811" s="24">
        <v>2.0881279999999999E-2</v>
      </c>
      <c r="N811" s="22"/>
    </row>
    <row r="812" spans="2:14" ht="28.8">
      <c r="B812" s="13">
        <v>803</v>
      </c>
      <c r="C812" s="14" t="s">
        <v>460</v>
      </c>
      <c r="D812" s="14" t="s">
        <v>846</v>
      </c>
      <c r="E812" s="15" t="s">
        <v>26</v>
      </c>
      <c r="F812" s="15">
        <v>4</v>
      </c>
      <c r="G812" s="16" t="s">
        <v>1237</v>
      </c>
      <c r="H812" s="15"/>
      <c r="I812" s="15"/>
      <c r="J812" s="15"/>
      <c r="K812" s="24">
        <v>2.1072758600000002E-2</v>
      </c>
      <c r="L812" s="15" t="s">
        <v>1484</v>
      </c>
      <c r="M812" s="24">
        <v>2.1072758600000002E-2</v>
      </c>
      <c r="N812" s="22"/>
    </row>
    <row r="813" spans="2:14" ht="28.8">
      <c r="B813" s="13">
        <v>804</v>
      </c>
      <c r="C813" s="14" t="s">
        <v>460</v>
      </c>
      <c r="D813" s="14" t="s">
        <v>847</v>
      </c>
      <c r="E813" s="15" t="s">
        <v>26</v>
      </c>
      <c r="F813" s="15">
        <v>4</v>
      </c>
      <c r="G813" s="16" t="s">
        <v>1237</v>
      </c>
      <c r="H813" s="15"/>
      <c r="I813" s="15"/>
      <c r="J813" s="15"/>
      <c r="K813" s="24">
        <v>1.9989199999999999E-2</v>
      </c>
      <c r="L813" s="15" t="s">
        <v>1484</v>
      </c>
      <c r="M813" s="24">
        <v>1.9989199999999999E-2</v>
      </c>
      <c r="N813" s="22"/>
    </row>
    <row r="814" spans="2:14" ht="43.2">
      <c r="B814" s="13">
        <v>805</v>
      </c>
      <c r="C814" s="14" t="s">
        <v>460</v>
      </c>
      <c r="D814" s="14" t="s">
        <v>848</v>
      </c>
      <c r="E814" s="15" t="s">
        <v>26</v>
      </c>
      <c r="F814" s="15">
        <v>3</v>
      </c>
      <c r="G814" s="16" t="s">
        <v>1237</v>
      </c>
      <c r="H814" s="15"/>
      <c r="I814" s="15"/>
      <c r="J814" s="15"/>
      <c r="K814" s="24">
        <v>2.3428191999999997E-2</v>
      </c>
      <c r="L814" s="15" t="s">
        <v>1484</v>
      </c>
      <c r="M814" s="24">
        <v>2.3428191999999997E-2</v>
      </c>
      <c r="N814" s="22"/>
    </row>
    <row r="815" spans="2:14" ht="28.8">
      <c r="B815" s="13">
        <v>806</v>
      </c>
      <c r="C815" s="14" t="s">
        <v>460</v>
      </c>
      <c r="D815" s="14" t="s">
        <v>849</v>
      </c>
      <c r="E815" s="15" t="s">
        <v>26</v>
      </c>
      <c r="F815" s="15">
        <v>3</v>
      </c>
      <c r="G815" s="16" t="s">
        <v>1237</v>
      </c>
      <c r="H815" s="15"/>
      <c r="I815" s="15"/>
      <c r="J815" s="15"/>
      <c r="K815" s="24">
        <v>1.8536738000000001E-2</v>
      </c>
      <c r="L815" s="15" t="s">
        <v>1484</v>
      </c>
      <c r="M815" s="24">
        <v>1.8536738000000001E-2</v>
      </c>
      <c r="N815" s="22"/>
    </row>
    <row r="816" spans="2:14" ht="28.8">
      <c r="B816" s="13">
        <v>807</v>
      </c>
      <c r="C816" s="14" t="s">
        <v>457</v>
      </c>
      <c r="D816" s="14" t="s">
        <v>850</v>
      </c>
      <c r="E816" s="15" t="s">
        <v>26</v>
      </c>
      <c r="F816" s="15">
        <v>5</v>
      </c>
      <c r="G816" s="16" t="s">
        <v>1237</v>
      </c>
      <c r="H816" s="15"/>
      <c r="I816" s="15"/>
      <c r="J816" s="15"/>
      <c r="K816" s="24">
        <v>2.2545434E-2</v>
      </c>
      <c r="L816" s="15" t="s">
        <v>1484</v>
      </c>
      <c r="M816" s="24">
        <v>2.2545434E-2</v>
      </c>
      <c r="N816" s="22"/>
    </row>
    <row r="817" spans="2:14" ht="28.8">
      <c r="B817" s="13">
        <v>808</v>
      </c>
      <c r="C817" s="14" t="s">
        <v>460</v>
      </c>
      <c r="D817" s="14" t="s">
        <v>851</v>
      </c>
      <c r="E817" s="15" t="s">
        <v>26</v>
      </c>
      <c r="F817" s="15">
        <v>5</v>
      </c>
      <c r="G817" s="16" t="s">
        <v>1238</v>
      </c>
      <c r="H817" s="15"/>
      <c r="I817" s="15"/>
      <c r="J817" s="15"/>
      <c r="K817" s="24">
        <v>0</v>
      </c>
      <c r="L817" s="15" t="s">
        <v>1484</v>
      </c>
      <c r="M817" s="24">
        <v>0</v>
      </c>
      <c r="N817" s="22"/>
    </row>
    <row r="818" spans="2:14" ht="28.8">
      <c r="B818" s="13">
        <v>809</v>
      </c>
      <c r="C818" s="14" t="s">
        <v>460</v>
      </c>
      <c r="D818" s="14" t="s">
        <v>852</v>
      </c>
      <c r="E818" s="15" t="s">
        <v>26</v>
      </c>
      <c r="F818" s="15">
        <v>3</v>
      </c>
      <c r="G818" s="16" t="s">
        <v>1238</v>
      </c>
      <c r="H818" s="15"/>
      <c r="I818" s="15"/>
      <c r="J818" s="15"/>
      <c r="K818" s="24">
        <v>1.7535389999999998E-2</v>
      </c>
      <c r="L818" s="15" t="s">
        <v>1484</v>
      </c>
      <c r="M818" s="24">
        <v>1.7535389999999998E-2</v>
      </c>
      <c r="N818" s="22"/>
    </row>
    <row r="819" spans="2:14" ht="28.8">
      <c r="B819" s="13">
        <v>810</v>
      </c>
      <c r="C819" s="14" t="s">
        <v>460</v>
      </c>
      <c r="D819" s="14" t="s">
        <v>853</v>
      </c>
      <c r="E819" s="15" t="s">
        <v>26</v>
      </c>
      <c r="F819" s="15">
        <v>4</v>
      </c>
      <c r="G819" s="16" t="s">
        <v>1238</v>
      </c>
      <c r="H819" s="15"/>
      <c r="I819" s="15"/>
      <c r="J819" s="15"/>
      <c r="K819" s="24">
        <v>1.102677904E-2</v>
      </c>
      <c r="L819" s="15" t="s">
        <v>1484</v>
      </c>
      <c r="M819" s="24">
        <v>1.102677904E-2</v>
      </c>
      <c r="N819" s="22"/>
    </row>
    <row r="820" spans="2:14" ht="43.2">
      <c r="B820" s="13">
        <v>811</v>
      </c>
      <c r="C820" s="14" t="s">
        <v>457</v>
      </c>
      <c r="D820" s="14" t="s">
        <v>854</v>
      </c>
      <c r="E820" s="15" t="s">
        <v>26</v>
      </c>
      <c r="F820" s="15">
        <v>4</v>
      </c>
      <c r="G820" s="16" t="s">
        <v>1239</v>
      </c>
      <c r="H820" s="15"/>
      <c r="I820" s="15"/>
      <c r="J820" s="15"/>
      <c r="K820" s="24">
        <v>2.3210600000000001E-2</v>
      </c>
      <c r="L820" s="15" t="s">
        <v>1484</v>
      </c>
      <c r="M820" s="24">
        <v>2.3210600000000001E-2</v>
      </c>
      <c r="N820" s="22"/>
    </row>
    <row r="821" spans="2:14" ht="28.8">
      <c r="B821" s="13">
        <v>812</v>
      </c>
      <c r="C821" s="14" t="s">
        <v>460</v>
      </c>
      <c r="D821" s="14" t="s">
        <v>855</v>
      </c>
      <c r="E821" s="15" t="s">
        <v>26</v>
      </c>
      <c r="F821" s="15">
        <v>4</v>
      </c>
      <c r="G821" s="16" t="s">
        <v>1239</v>
      </c>
      <c r="H821" s="15"/>
      <c r="I821" s="15"/>
      <c r="J821" s="15"/>
      <c r="K821" s="24">
        <v>2.1497306079999997E-2</v>
      </c>
      <c r="L821" s="15" t="s">
        <v>1484</v>
      </c>
      <c r="M821" s="24">
        <v>2.1497306079999997E-2</v>
      </c>
      <c r="N821" s="22"/>
    </row>
    <row r="822" spans="2:14" ht="43.2">
      <c r="B822" s="13">
        <v>813</v>
      </c>
      <c r="C822" s="14" t="s">
        <v>457</v>
      </c>
      <c r="D822" s="14" t="s">
        <v>856</v>
      </c>
      <c r="E822" s="15" t="s">
        <v>26</v>
      </c>
      <c r="F822" s="15">
        <v>4</v>
      </c>
      <c r="G822" s="16" t="s">
        <v>1239</v>
      </c>
      <c r="H822" s="15"/>
      <c r="I822" s="15"/>
      <c r="J822" s="15"/>
      <c r="K822" s="24">
        <v>2.3475863999999999E-2</v>
      </c>
      <c r="L822" s="15" t="s">
        <v>1484</v>
      </c>
      <c r="M822" s="24">
        <v>2.3475863999999999E-2</v>
      </c>
      <c r="N822" s="22"/>
    </row>
    <row r="823" spans="2:14" ht="28.8">
      <c r="B823" s="13">
        <v>814</v>
      </c>
      <c r="C823" s="14" t="s">
        <v>457</v>
      </c>
      <c r="D823" s="14" t="s">
        <v>857</v>
      </c>
      <c r="E823" s="15" t="s">
        <v>26</v>
      </c>
      <c r="F823" s="15">
        <v>4</v>
      </c>
      <c r="G823" s="16" t="s">
        <v>1240</v>
      </c>
      <c r="H823" s="15"/>
      <c r="I823" s="15"/>
      <c r="J823" s="15"/>
      <c r="K823" s="24">
        <v>2.2543663999999998E-2</v>
      </c>
      <c r="L823" s="15" t="s">
        <v>1484</v>
      </c>
      <c r="M823" s="24">
        <v>2.2543663999999998E-2</v>
      </c>
      <c r="N823" s="22"/>
    </row>
    <row r="824" spans="2:14" ht="28.8">
      <c r="B824" s="13">
        <v>815</v>
      </c>
      <c r="C824" s="14" t="s">
        <v>457</v>
      </c>
      <c r="D824" s="14" t="s">
        <v>858</v>
      </c>
      <c r="E824" s="15" t="s">
        <v>26</v>
      </c>
      <c r="F824" s="15">
        <v>4</v>
      </c>
      <c r="G824" s="16" t="s">
        <v>1240</v>
      </c>
      <c r="H824" s="15"/>
      <c r="I824" s="15"/>
      <c r="J824" s="15"/>
      <c r="K824" s="24">
        <v>1.9843823999999999E-2</v>
      </c>
      <c r="L824" s="15" t="s">
        <v>1484</v>
      </c>
      <c r="M824" s="24">
        <v>1.9843823999999999E-2</v>
      </c>
      <c r="N824" s="22"/>
    </row>
    <row r="825" spans="2:14" ht="28.8">
      <c r="B825" s="13">
        <v>816</v>
      </c>
      <c r="C825" s="14" t="s">
        <v>460</v>
      </c>
      <c r="D825" s="14" t="s">
        <v>859</v>
      </c>
      <c r="E825" s="15" t="s">
        <v>26</v>
      </c>
      <c r="F825" s="15">
        <v>5</v>
      </c>
      <c r="G825" s="16" t="s">
        <v>1241</v>
      </c>
      <c r="H825" s="15"/>
      <c r="I825" s="15"/>
      <c r="J825" s="15"/>
      <c r="K825" s="24">
        <v>2.1892775999999999E-2</v>
      </c>
      <c r="L825" s="15" t="s">
        <v>1484</v>
      </c>
      <c r="M825" s="24">
        <v>2.1892775999999999E-2</v>
      </c>
      <c r="N825" s="22"/>
    </row>
    <row r="826" spans="2:14" ht="28.8">
      <c r="B826" s="13">
        <v>817</v>
      </c>
      <c r="C826" s="14" t="s">
        <v>460</v>
      </c>
      <c r="D826" s="14" t="s">
        <v>860</v>
      </c>
      <c r="E826" s="15" t="s">
        <v>26</v>
      </c>
      <c r="F826" s="15">
        <v>4</v>
      </c>
      <c r="G826" s="16" t="s">
        <v>1241</v>
      </c>
      <c r="H826" s="15"/>
      <c r="I826" s="15"/>
      <c r="J826" s="15"/>
      <c r="K826" s="24">
        <v>2.2570662399999997E-2</v>
      </c>
      <c r="L826" s="15" t="s">
        <v>1484</v>
      </c>
      <c r="M826" s="24">
        <v>2.2570662399999997E-2</v>
      </c>
      <c r="N826" s="22"/>
    </row>
    <row r="827" spans="2:14" ht="28.8">
      <c r="B827" s="13">
        <v>818</v>
      </c>
      <c r="C827" s="14" t="s">
        <v>460</v>
      </c>
      <c r="D827" s="14" t="s">
        <v>861</v>
      </c>
      <c r="E827" s="15" t="s">
        <v>26</v>
      </c>
      <c r="F827" s="15">
        <v>3</v>
      </c>
      <c r="G827" s="16" t="s">
        <v>1241</v>
      </c>
      <c r="H827" s="15"/>
      <c r="I827" s="15"/>
      <c r="J827" s="15"/>
      <c r="K827" s="24">
        <v>1.3245816239999998E-2</v>
      </c>
      <c r="L827" s="15" t="s">
        <v>1484</v>
      </c>
      <c r="M827" s="24">
        <v>1.3245816239999998E-2</v>
      </c>
      <c r="N827" s="22"/>
    </row>
    <row r="828" spans="2:14" ht="28.8">
      <c r="B828" s="13">
        <v>819</v>
      </c>
      <c r="C828" s="14" t="s">
        <v>460</v>
      </c>
      <c r="D828" s="14" t="s">
        <v>862</v>
      </c>
      <c r="E828" s="15" t="s">
        <v>26</v>
      </c>
      <c r="F828" s="15">
        <v>12</v>
      </c>
      <c r="G828" s="16" t="s">
        <v>1241</v>
      </c>
      <c r="H828" s="15"/>
      <c r="I828" s="15"/>
      <c r="J828" s="15"/>
      <c r="K828" s="24">
        <v>4.8020335999999997E-2</v>
      </c>
      <c r="L828" s="15" t="s">
        <v>1484</v>
      </c>
      <c r="M828" s="24">
        <v>4.8020335999999997E-2</v>
      </c>
      <c r="N828" s="22"/>
    </row>
    <row r="829" spans="2:14" ht="28.8">
      <c r="B829" s="13">
        <v>820</v>
      </c>
      <c r="C829" s="14" t="s">
        <v>460</v>
      </c>
      <c r="D829" s="14" t="s">
        <v>863</v>
      </c>
      <c r="E829" s="15" t="s">
        <v>26</v>
      </c>
      <c r="F829" s="15">
        <v>3</v>
      </c>
      <c r="G829" s="16" t="s">
        <v>1242</v>
      </c>
      <c r="H829" s="15"/>
      <c r="I829" s="15"/>
      <c r="J829" s="15"/>
      <c r="K829" s="24">
        <v>2.2680779999999998E-2</v>
      </c>
      <c r="L829" s="15" t="s">
        <v>1484</v>
      </c>
      <c r="M829" s="24">
        <v>2.2680779999999998E-2</v>
      </c>
      <c r="N829" s="22"/>
    </row>
    <row r="830" spans="2:14" ht="28.8">
      <c r="B830" s="13">
        <v>821</v>
      </c>
      <c r="C830" s="14" t="s">
        <v>460</v>
      </c>
      <c r="D830" s="14" t="s">
        <v>864</v>
      </c>
      <c r="E830" s="15" t="s">
        <v>26</v>
      </c>
      <c r="F830" s="15">
        <v>4</v>
      </c>
      <c r="G830" s="16" t="s">
        <v>1243</v>
      </c>
      <c r="H830" s="15"/>
      <c r="I830" s="15"/>
      <c r="J830" s="15"/>
      <c r="K830" s="24">
        <v>2.0553602260000001E-2</v>
      </c>
      <c r="L830" s="15" t="s">
        <v>1484</v>
      </c>
      <c r="M830" s="24">
        <v>2.0553602260000001E-2</v>
      </c>
      <c r="N830" s="22"/>
    </row>
    <row r="831" spans="2:14" ht="43.2">
      <c r="B831" s="13">
        <v>822</v>
      </c>
      <c r="C831" s="14" t="s">
        <v>457</v>
      </c>
      <c r="D831" s="14" t="s">
        <v>865</v>
      </c>
      <c r="E831" s="15" t="s">
        <v>26</v>
      </c>
      <c r="F831" s="15">
        <v>3</v>
      </c>
      <c r="G831" s="16" t="s">
        <v>1243</v>
      </c>
      <c r="H831" s="15"/>
      <c r="I831" s="15"/>
      <c r="J831" s="15"/>
      <c r="K831" s="24">
        <v>1.7794399999999998E-2</v>
      </c>
      <c r="L831" s="15" t="s">
        <v>1484</v>
      </c>
      <c r="M831" s="24">
        <v>1.7794399999999998E-2</v>
      </c>
      <c r="N831" s="22"/>
    </row>
    <row r="832" spans="2:14" ht="28.8">
      <c r="B832" s="13">
        <v>823</v>
      </c>
      <c r="C832" s="14" t="s">
        <v>457</v>
      </c>
      <c r="D832" s="14" t="s">
        <v>866</v>
      </c>
      <c r="E832" s="15" t="s">
        <v>26</v>
      </c>
      <c r="F832" s="15">
        <v>4</v>
      </c>
      <c r="G832" s="16" t="s">
        <v>1243</v>
      </c>
      <c r="H832" s="15"/>
      <c r="I832" s="15"/>
      <c r="J832" s="15"/>
      <c r="K832" s="24">
        <v>1.6541003999999998E-2</v>
      </c>
      <c r="L832" s="15" t="s">
        <v>1484</v>
      </c>
      <c r="M832" s="24">
        <v>1.6541003999999998E-2</v>
      </c>
      <c r="N832" s="22"/>
    </row>
    <row r="833" spans="2:14" ht="28.8">
      <c r="B833" s="13">
        <v>824</v>
      </c>
      <c r="C833" s="14" t="s">
        <v>460</v>
      </c>
      <c r="D833" s="14" t="s">
        <v>867</v>
      </c>
      <c r="E833" s="15" t="s">
        <v>26</v>
      </c>
      <c r="F833" s="15">
        <v>3</v>
      </c>
      <c r="G833" s="16" t="s">
        <v>1243</v>
      </c>
      <c r="H833" s="15"/>
      <c r="I833" s="15"/>
      <c r="J833" s="15"/>
      <c r="K833" s="24">
        <v>0.6962646906679999</v>
      </c>
      <c r="L833" s="15" t="s">
        <v>1484</v>
      </c>
      <c r="M833" s="24">
        <v>0.6962646906679999</v>
      </c>
      <c r="N833" s="22"/>
    </row>
    <row r="834" spans="2:14" ht="28.8">
      <c r="B834" s="13">
        <v>825</v>
      </c>
      <c r="C834" s="14" t="s">
        <v>457</v>
      </c>
      <c r="D834" s="14" t="s">
        <v>868</v>
      </c>
      <c r="E834" s="15" t="s">
        <v>26</v>
      </c>
      <c r="F834" s="15">
        <v>4</v>
      </c>
      <c r="G834" s="16" t="s">
        <v>1244</v>
      </c>
      <c r="H834" s="15"/>
      <c r="I834" s="15"/>
      <c r="J834" s="15"/>
      <c r="K834" s="24">
        <v>1.3086435999999998E-2</v>
      </c>
      <c r="L834" s="15" t="s">
        <v>1484</v>
      </c>
      <c r="M834" s="24">
        <v>1.3086435999999998E-2</v>
      </c>
      <c r="N834" s="22"/>
    </row>
    <row r="835" spans="2:14" ht="28.8">
      <c r="B835" s="13">
        <v>826</v>
      </c>
      <c r="C835" s="14" t="s">
        <v>460</v>
      </c>
      <c r="D835" s="14" t="s">
        <v>869</v>
      </c>
      <c r="E835" s="15" t="s">
        <v>26</v>
      </c>
      <c r="F835" s="15">
        <v>3</v>
      </c>
      <c r="G835" s="16" t="s">
        <v>1244</v>
      </c>
      <c r="H835" s="15"/>
      <c r="I835" s="15"/>
      <c r="J835" s="15"/>
      <c r="K835" s="24">
        <v>2.330028E-2</v>
      </c>
      <c r="L835" s="15" t="s">
        <v>1484</v>
      </c>
      <c r="M835" s="24">
        <v>2.330028E-2</v>
      </c>
      <c r="N835" s="22"/>
    </row>
    <row r="836" spans="2:14" ht="28.8">
      <c r="B836" s="13">
        <v>827</v>
      </c>
      <c r="C836" s="14" t="s">
        <v>460</v>
      </c>
      <c r="D836" s="14" t="s">
        <v>870</v>
      </c>
      <c r="E836" s="15" t="s">
        <v>26</v>
      </c>
      <c r="F836" s="15">
        <v>4</v>
      </c>
      <c r="G836" s="16" t="s">
        <v>1245</v>
      </c>
      <c r="H836" s="15"/>
      <c r="I836" s="15"/>
      <c r="J836" s="15"/>
      <c r="K836" s="24">
        <v>1.114982E-2</v>
      </c>
      <c r="L836" s="15" t="s">
        <v>1484</v>
      </c>
      <c r="M836" s="24">
        <v>1.114982E-2</v>
      </c>
      <c r="N836" s="22"/>
    </row>
    <row r="837" spans="2:14" ht="43.2">
      <c r="B837" s="13">
        <v>828</v>
      </c>
      <c r="C837" s="14" t="s">
        <v>460</v>
      </c>
      <c r="D837" s="14" t="s">
        <v>871</v>
      </c>
      <c r="E837" s="15" t="s">
        <v>26</v>
      </c>
      <c r="F837" s="15">
        <v>3</v>
      </c>
      <c r="G837" s="16" t="s">
        <v>1245</v>
      </c>
      <c r="H837" s="15"/>
      <c r="I837" s="15"/>
      <c r="J837" s="15"/>
      <c r="K837" s="24">
        <v>1.2626E-2</v>
      </c>
      <c r="L837" s="15" t="s">
        <v>1484</v>
      </c>
      <c r="M837" s="24">
        <v>1.2626E-2</v>
      </c>
      <c r="N837" s="22"/>
    </row>
    <row r="838" spans="2:14" ht="28.8">
      <c r="B838" s="13">
        <v>829</v>
      </c>
      <c r="C838" s="14" t="s">
        <v>460</v>
      </c>
      <c r="D838" s="14" t="s">
        <v>872</v>
      </c>
      <c r="E838" s="15" t="s">
        <v>26</v>
      </c>
      <c r="F838" s="15">
        <v>3</v>
      </c>
      <c r="G838" s="16" t="s">
        <v>1245</v>
      </c>
      <c r="H838" s="15"/>
      <c r="I838" s="15"/>
      <c r="J838" s="15"/>
      <c r="K838" s="24">
        <v>1.2740459999999999E-2</v>
      </c>
      <c r="L838" s="15" t="s">
        <v>1484</v>
      </c>
      <c r="M838" s="24">
        <v>1.2740459999999999E-2</v>
      </c>
      <c r="N838" s="22"/>
    </row>
    <row r="839" spans="2:14" ht="28.8">
      <c r="B839" s="13">
        <v>830</v>
      </c>
      <c r="C839" s="14" t="s">
        <v>461</v>
      </c>
      <c r="D839" s="14" t="s">
        <v>873</v>
      </c>
      <c r="E839" s="15" t="s">
        <v>26</v>
      </c>
      <c r="F839" s="15">
        <v>3</v>
      </c>
      <c r="G839" s="16" t="s">
        <v>1246</v>
      </c>
      <c r="H839" s="15"/>
      <c r="I839" s="15"/>
      <c r="J839" s="15"/>
      <c r="K839" s="24">
        <v>0.58267054799999995</v>
      </c>
      <c r="L839" s="15" t="s">
        <v>1484</v>
      </c>
      <c r="M839" s="24">
        <v>0.58267054799999995</v>
      </c>
      <c r="N839" s="22"/>
    </row>
    <row r="840" spans="2:14" ht="28.8">
      <c r="B840" s="13">
        <v>831</v>
      </c>
      <c r="C840" s="14" t="s">
        <v>460</v>
      </c>
      <c r="D840" s="14" t="s">
        <v>874</v>
      </c>
      <c r="E840" s="15" t="s">
        <v>26</v>
      </c>
      <c r="F840" s="15">
        <v>3</v>
      </c>
      <c r="G840" s="16" t="s">
        <v>1246</v>
      </c>
      <c r="H840" s="15"/>
      <c r="I840" s="15"/>
      <c r="J840" s="15"/>
      <c r="K840" s="24">
        <v>2.0590528E-2</v>
      </c>
      <c r="L840" s="15" t="s">
        <v>1484</v>
      </c>
      <c r="M840" s="24">
        <v>2.0590528E-2</v>
      </c>
      <c r="N840" s="22"/>
    </row>
    <row r="841" spans="2:14" ht="43.2">
      <c r="B841" s="13">
        <v>832</v>
      </c>
      <c r="C841" s="14" t="s">
        <v>457</v>
      </c>
      <c r="D841" s="14" t="s">
        <v>875</v>
      </c>
      <c r="E841" s="15" t="s">
        <v>26</v>
      </c>
      <c r="F841" s="15">
        <v>4</v>
      </c>
      <c r="G841" s="16" t="s">
        <v>1247</v>
      </c>
      <c r="H841" s="15"/>
      <c r="I841" s="15"/>
      <c r="J841" s="15"/>
      <c r="K841" s="24">
        <v>2.2817069999999998E-2</v>
      </c>
      <c r="L841" s="15" t="s">
        <v>1484</v>
      </c>
      <c r="M841" s="24">
        <v>2.2817069999999998E-2</v>
      </c>
      <c r="N841" s="22"/>
    </row>
    <row r="842" spans="2:14" ht="28.8">
      <c r="B842" s="13">
        <v>833</v>
      </c>
      <c r="C842" s="14" t="s">
        <v>457</v>
      </c>
      <c r="D842" s="14" t="s">
        <v>876</v>
      </c>
      <c r="E842" s="15" t="s">
        <v>26</v>
      </c>
      <c r="F842" s="15">
        <v>4</v>
      </c>
      <c r="G842" s="16" t="s">
        <v>1247</v>
      </c>
      <c r="H842" s="15"/>
      <c r="I842" s="15"/>
      <c r="J842" s="15"/>
      <c r="K842" s="24">
        <v>2.2962799999999998E-2</v>
      </c>
      <c r="L842" s="15" t="s">
        <v>1484</v>
      </c>
      <c r="M842" s="24">
        <v>2.2962799999999998E-2</v>
      </c>
      <c r="N842" s="22"/>
    </row>
    <row r="843" spans="2:14" ht="43.2">
      <c r="B843" s="13">
        <v>834</v>
      </c>
      <c r="C843" s="14" t="s">
        <v>457</v>
      </c>
      <c r="D843" s="14" t="s">
        <v>877</v>
      </c>
      <c r="E843" s="15" t="s">
        <v>26</v>
      </c>
      <c r="F843" s="15">
        <v>3</v>
      </c>
      <c r="G843" s="16" t="s">
        <v>1248</v>
      </c>
      <c r="H843" s="15"/>
      <c r="I843" s="15"/>
      <c r="J843" s="15"/>
      <c r="K843" s="24">
        <v>2.4479922459999998E-2</v>
      </c>
      <c r="L843" s="15" t="s">
        <v>1484</v>
      </c>
      <c r="M843" s="24">
        <v>2.4479922459999998E-2</v>
      </c>
      <c r="N843" s="22"/>
    </row>
    <row r="844" spans="2:14" ht="28.8">
      <c r="B844" s="13">
        <v>835</v>
      </c>
      <c r="C844" s="14" t="s">
        <v>457</v>
      </c>
      <c r="D844" s="14" t="s">
        <v>878</v>
      </c>
      <c r="E844" s="15" t="s">
        <v>30</v>
      </c>
      <c r="F844" s="15">
        <v>1</v>
      </c>
      <c r="G844" s="16" t="s">
        <v>1248</v>
      </c>
      <c r="H844" s="15"/>
      <c r="I844" s="15"/>
      <c r="J844" s="15"/>
      <c r="K844" s="24">
        <v>3.166884E-3</v>
      </c>
      <c r="L844" s="15" t="s">
        <v>1484</v>
      </c>
      <c r="M844" s="24">
        <v>3.166884E-3</v>
      </c>
      <c r="N844" s="22"/>
    </row>
    <row r="845" spans="2:14" ht="43.2">
      <c r="B845" s="13">
        <v>836</v>
      </c>
      <c r="C845" s="14" t="s">
        <v>460</v>
      </c>
      <c r="D845" s="14" t="s">
        <v>879</v>
      </c>
      <c r="E845" s="15" t="s">
        <v>26</v>
      </c>
      <c r="F845" s="15">
        <v>5</v>
      </c>
      <c r="G845" s="16" t="s">
        <v>1249</v>
      </c>
      <c r="H845" s="15"/>
      <c r="I845" s="15"/>
      <c r="J845" s="15"/>
      <c r="K845" s="24">
        <v>1.6850400000000001E-2</v>
      </c>
      <c r="L845" s="15" t="s">
        <v>1484</v>
      </c>
      <c r="M845" s="24">
        <v>1.6850400000000001E-2</v>
      </c>
      <c r="N845" s="22"/>
    </row>
    <row r="846" spans="2:14" ht="28.8">
      <c r="B846" s="13">
        <v>837</v>
      </c>
      <c r="C846" s="14" t="s">
        <v>460</v>
      </c>
      <c r="D846" s="14" t="s">
        <v>880</v>
      </c>
      <c r="E846" s="15" t="s">
        <v>26</v>
      </c>
      <c r="F846" s="15">
        <v>5</v>
      </c>
      <c r="G846" s="16" t="s">
        <v>1250</v>
      </c>
      <c r="H846" s="15"/>
      <c r="I846" s="15"/>
      <c r="J846" s="15"/>
      <c r="K846" s="24">
        <v>2.29211873E-2</v>
      </c>
      <c r="L846" s="15" t="s">
        <v>1484</v>
      </c>
      <c r="M846" s="24">
        <v>2.29211873E-2</v>
      </c>
      <c r="N846" s="22"/>
    </row>
    <row r="847" spans="2:14" ht="28.8">
      <c r="B847" s="13">
        <v>838</v>
      </c>
      <c r="C847" s="14" t="s">
        <v>460</v>
      </c>
      <c r="D847" s="14" t="s">
        <v>881</v>
      </c>
      <c r="E847" s="15" t="s">
        <v>26</v>
      </c>
      <c r="F847" s="15">
        <v>8</v>
      </c>
      <c r="G847" s="16" t="s">
        <v>1251</v>
      </c>
      <c r="H847" s="15"/>
      <c r="I847" s="15"/>
      <c r="J847" s="15"/>
      <c r="K847" s="24">
        <v>0.13517246219080001</v>
      </c>
      <c r="L847" s="15" t="s">
        <v>1484</v>
      </c>
      <c r="M847" s="24">
        <v>0.13517246219080001</v>
      </c>
      <c r="N847" s="22"/>
    </row>
    <row r="848" spans="2:14">
      <c r="B848" s="13">
        <v>839</v>
      </c>
      <c r="C848" s="14" t="s">
        <v>460</v>
      </c>
      <c r="D848" s="14" t="s">
        <v>882</v>
      </c>
      <c r="E848" s="15" t="s">
        <v>26</v>
      </c>
      <c r="F848" s="15">
        <v>5</v>
      </c>
      <c r="G848" s="16" t="s">
        <v>1252</v>
      </c>
      <c r="H848" s="15"/>
      <c r="I848" s="15"/>
      <c r="J848" s="15"/>
      <c r="K848" s="24">
        <v>2.2891763999999998E-2</v>
      </c>
      <c r="L848" s="15" t="s">
        <v>1484</v>
      </c>
      <c r="M848" s="24">
        <v>2.2891763999999998E-2</v>
      </c>
      <c r="N848" s="22"/>
    </row>
    <row r="849" spans="2:14" ht="28.8">
      <c r="B849" s="13">
        <v>840</v>
      </c>
      <c r="C849" s="14" t="s">
        <v>460</v>
      </c>
      <c r="D849" s="14" t="s">
        <v>883</v>
      </c>
      <c r="E849" s="15" t="s">
        <v>26</v>
      </c>
      <c r="F849" s="15">
        <v>4</v>
      </c>
      <c r="G849" s="16" t="s">
        <v>1252</v>
      </c>
      <c r="H849" s="15"/>
      <c r="I849" s="15"/>
      <c r="J849" s="15"/>
      <c r="K849" s="24">
        <v>2.3457219999999997E-2</v>
      </c>
      <c r="L849" s="15" t="s">
        <v>1484</v>
      </c>
      <c r="M849" s="24">
        <v>2.3457219999999997E-2</v>
      </c>
      <c r="N849" s="22"/>
    </row>
    <row r="850" spans="2:14" ht="28.8">
      <c r="B850" s="13">
        <v>841</v>
      </c>
      <c r="C850" s="14" t="s">
        <v>457</v>
      </c>
      <c r="D850" s="14" t="s">
        <v>884</v>
      </c>
      <c r="E850" s="15" t="s">
        <v>26</v>
      </c>
      <c r="F850" s="15">
        <v>4</v>
      </c>
      <c r="G850" s="16" t="s">
        <v>1253</v>
      </c>
      <c r="H850" s="15"/>
      <c r="I850" s="15"/>
      <c r="J850" s="15"/>
      <c r="K850" s="24">
        <v>1.2893033999999999E-2</v>
      </c>
      <c r="L850" s="15" t="s">
        <v>1484</v>
      </c>
      <c r="M850" s="24">
        <v>1.2893033999999999E-2</v>
      </c>
      <c r="N850" s="22"/>
    </row>
    <row r="851" spans="2:14" ht="28.8">
      <c r="B851" s="13">
        <v>842</v>
      </c>
      <c r="C851" s="14" t="s">
        <v>457</v>
      </c>
      <c r="D851" s="14" t="s">
        <v>885</v>
      </c>
      <c r="E851" s="15" t="s">
        <v>26</v>
      </c>
      <c r="F851" s="15">
        <v>5</v>
      </c>
      <c r="G851" s="16" t="s">
        <v>1254</v>
      </c>
      <c r="H851" s="15"/>
      <c r="I851" s="15"/>
      <c r="J851" s="15"/>
      <c r="K851" s="24">
        <v>2.2759367999999999E-2</v>
      </c>
      <c r="L851" s="15" t="s">
        <v>1484</v>
      </c>
      <c r="M851" s="24">
        <v>2.2759367999999999E-2</v>
      </c>
      <c r="N851" s="22"/>
    </row>
    <row r="852" spans="2:14" ht="28.8">
      <c r="B852" s="13">
        <v>843</v>
      </c>
      <c r="C852" s="14" t="s">
        <v>457</v>
      </c>
      <c r="D852" s="14" t="s">
        <v>886</v>
      </c>
      <c r="E852" s="15" t="s">
        <v>26</v>
      </c>
      <c r="F852" s="15">
        <v>4</v>
      </c>
      <c r="G852" s="16" t="s">
        <v>1254</v>
      </c>
      <c r="H852" s="15"/>
      <c r="I852" s="15"/>
      <c r="J852" s="15"/>
      <c r="K852" s="24">
        <v>2.2970587999999997E-2</v>
      </c>
      <c r="L852" s="15" t="s">
        <v>1484</v>
      </c>
      <c r="M852" s="24">
        <v>2.2970587999999997E-2</v>
      </c>
      <c r="N852" s="22"/>
    </row>
    <row r="853" spans="2:14" ht="28.8">
      <c r="B853" s="13">
        <v>844</v>
      </c>
      <c r="C853" s="14" t="s">
        <v>460</v>
      </c>
      <c r="D853" s="14" t="s">
        <v>887</v>
      </c>
      <c r="E853" s="15" t="s">
        <v>26</v>
      </c>
      <c r="F853" s="15">
        <v>4</v>
      </c>
      <c r="G853" s="16" t="s">
        <v>1254</v>
      </c>
      <c r="H853" s="15"/>
      <c r="I853" s="15"/>
      <c r="J853" s="15"/>
      <c r="K853" s="24">
        <v>2.3417453999999997E-2</v>
      </c>
      <c r="L853" s="15" t="s">
        <v>1484</v>
      </c>
      <c r="M853" s="24">
        <v>2.3417453999999997E-2</v>
      </c>
      <c r="N853" s="22"/>
    </row>
    <row r="854" spans="2:14" ht="28.8">
      <c r="B854" s="13">
        <v>845</v>
      </c>
      <c r="C854" s="14" t="s">
        <v>460</v>
      </c>
      <c r="D854" s="14" t="s">
        <v>888</v>
      </c>
      <c r="E854" s="15" t="s">
        <v>26</v>
      </c>
      <c r="F854" s="15">
        <v>6</v>
      </c>
      <c r="G854" s="16" t="s">
        <v>1255</v>
      </c>
      <c r="H854" s="15"/>
      <c r="I854" s="15"/>
      <c r="J854" s="15"/>
      <c r="K854" s="24">
        <v>2.3145700000000002E-2</v>
      </c>
      <c r="L854" s="15" t="s">
        <v>1484</v>
      </c>
      <c r="M854" s="24">
        <v>2.3145700000000002E-2</v>
      </c>
      <c r="N854" s="22"/>
    </row>
    <row r="855" spans="2:14" ht="28.8">
      <c r="B855" s="13">
        <v>846</v>
      </c>
      <c r="C855" s="14" t="s">
        <v>460</v>
      </c>
      <c r="D855" s="14" t="s">
        <v>889</v>
      </c>
      <c r="E855" s="15" t="s">
        <v>26</v>
      </c>
      <c r="F855" s="15">
        <v>3</v>
      </c>
      <c r="G855" s="16" t="s">
        <v>1255</v>
      </c>
      <c r="H855" s="15"/>
      <c r="I855" s="15"/>
      <c r="J855" s="15"/>
      <c r="K855" s="24">
        <v>2.3418132499999997E-2</v>
      </c>
      <c r="L855" s="15" t="s">
        <v>1484</v>
      </c>
      <c r="M855" s="24">
        <v>2.3418132499999997E-2</v>
      </c>
      <c r="N855" s="22"/>
    </row>
    <row r="856" spans="2:14" ht="43.2">
      <c r="B856" s="13">
        <v>847</v>
      </c>
      <c r="C856" s="14" t="s">
        <v>457</v>
      </c>
      <c r="D856" s="14" t="s">
        <v>890</v>
      </c>
      <c r="E856" s="15" t="s">
        <v>26</v>
      </c>
      <c r="F856" s="15">
        <v>3</v>
      </c>
      <c r="G856" s="16" t="s">
        <v>1255</v>
      </c>
      <c r="H856" s="15"/>
      <c r="I856" s="15"/>
      <c r="J856" s="15"/>
      <c r="K856" s="24">
        <v>9.479695199999999E-2</v>
      </c>
      <c r="L856" s="15" t="s">
        <v>1484</v>
      </c>
      <c r="M856" s="24">
        <v>9.479695199999999E-2</v>
      </c>
      <c r="N856" s="22"/>
    </row>
    <row r="857" spans="2:14" ht="28.8">
      <c r="B857" s="13">
        <v>848</v>
      </c>
      <c r="C857" s="14" t="s">
        <v>460</v>
      </c>
      <c r="D857" s="14" t="s">
        <v>891</v>
      </c>
      <c r="E857" s="15" t="s">
        <v>26</v>
      </c>
      <c r="F857" s="15">
        <v>3</v>
      </c>
      <c r="G857" s="16" t="s">
        <v>1256</v>
      </c>
      <c r="H857" s="15"/>
      <c r="I857" s="15"/>
      <c r="J857" s="15"/>
      <c r="K857" s="24">
        <v>3.2072400000000001E-2</v>
      </c>
      <c r="L857" s="15" t="s">
        <v>1484</v>
      </c>
      <c r="M857" s="24">
        <v>3.2072400000000001E-2</v>
      </c>
      <c r="N857" s="22"/>
    </row>
    <row r="858" spans="2:14" ht="28.8">
      <c r="B858" s="13">
        <v>849</v>
      </c>
      <c r="C858" s="14" t="s">
        <v>457</v>
      </c>
      <c r="D858" s="14" t="s">
        <v>892</v>
      </c>
      <c r="E858" s="15" t="s">
        <v>26</v>
      </c>
      <c r="F858" s="15">
        <v>3</v>
      </c>
      <c r="G858" s="16" t="s">
        <v>1257</v>
      </c>
      <c r="H858" s="15"/>
      <c r="I858" s="15"/>
      <c r="J858" s="15"/>
      <c r="K858" s="24">
        <v>6.0302365999999989E-2</v>
      </c>
      <c r="L858" s="15" t="s">
        <v>1484</v>
      </c>
      <c r="M858" s="24">
        <v>6.0302365999999989E-2</v>
      </c>
      <c r="N858" s="22"/>
    </row>
    <row r="859" spans="2:14" ht="28.8">
      <c r="B859" s="13">
        <v>850</v>
      </c>
      <c r="C859" s="14" t="s">
        <v>460</v>
      </c>
      <c r="D859" s="14" t="s">
        <v>893</v>
      </c>
      <c r="E859" s="15" t="s">
        <v>26</v>
      </c>
      <c r="F859" s="15">
        <v>3</v>
      </c>
      <c r="G859" s="16" t="s">
        <v>1257</v>
      </c>
      <c r="H859" s="15"/>
      <c r="I859" s="15"/>
      <c r="J859" s="15"/>
      <c r="K859" s="24">
        <v>3.8958644000000001E-2</v>
      </c>
      <c r="L859" s="15" t="s">
        <v>1484</v>
      </c>
      <c r="M859" s="24">
        <v>3.8958644000000001E-2</v>
      </c>
      <c r="N859" s="22"/>
    </row>
    <row r="860" spans="2:14" ht="28.8">
      <c r="B860" s="13">
        <v>851</v>
      </c>
      <c r="C860" s="14" t="s">
        <v>460</v>
      </c>
      <c r="D860" s="14" t="s">
        <v>894</v>
      </c>
      <c r="E860" s="15" t="s">
        <v>26</v>
      </c>
      <c r="F860" s="15">
        <v>4</v>
      </c>
      <c r="G860" s="16" t="s">
        <v>1258</v>
      </c>
      <c r="H860" s="15"/>
      <c r="I860" s="15"/>
      <c r="J860" s="15"/>
      <c r="K860" s="24">
        <v>9.3922689999999989E-2</v>
      </c>
      <c r="L860" s="15" t="s">
        <v>1484</v>
      </c>
      <c r="M860" s="24">
        <v>9.3922689999999989E-2</v>
      </c>
      <c r="N860" s="22"/>
    </row>
    <row r="861" spans="2:14" ht="28.8">
      <c r="B861" s="13">
        <v>852</v>
      </c>
      <c r="C861" s="14" t="s">
        <v>460</v>
      </c>
      <c r="D861" s="14" t="s">
        <v>895</v>
      </c>
      <c r="E861" s="15" t="s">
        <v>30</v>
      </c>
      <c r="F861" s="15">
        <v>1</v>
      </c>
      <c r="G861" s="16" t="s">
        <v>1258</v>
      </c>
      <c r="H861" s="15"/>
      <c r="I861" s="15"/>
      <c r="J861" s="15"/>
      <c r="K861" s="24">
        <v>3.258216E-3</v>
      </c>
      <c r="L861" s="15" t="s">
        <v>1484</v>
      </c>
      <c r="M861" s="24">
        <v>3.258216E-3</v>
      </c>
      <c r="N861" s="22"/>
    </row>
    <row r="862" spans="2:14" ht="28.8">
      <c r="B862" s="13">
        <v>853</v>
      </c>
      <c r="C862" s="14" t="s">
        <v>457</v>
      </c>
      <c r="D862" s="14" t="s">
        <v>896</v>
      </c>
      <c r="E862" s="15" t="s">
        <v>26</v>
      </c>
      <c r="F862" s="15">
        <v>3</v>
      </c>
      <c r="G862" s="16" t="s">
        <v>1259</v>
      </c>
      <c r="H862" s="15"/>
      <c r="I862" s="15"/>
      <c r="J862" s="15"/>
      <c r="K862" s="24">
        <v>8.6046508482000003E-2</v>
      </c>
      <c r="L862" s="15" t="s">
        <v>1484</v>
      </c>
      <c r="M862" s="24">
        <v>8.6046508482000003E-2</v>
      </c>
      <c r="N862" s="22"/>
    </row>
    <row r="863" spans="2:14" ht="28.8">
      <c r="B863" s="13">
        <v>854</v>
      </c>
      <c r="C863" s="14" t="s">
        <v>460</v>
      </c>
      <c r="D863" s="14" t="s">
        <v>897</v>
      </c>
      <c r="E863" s="15" t="s">
        <v>26</v>
      </c>
      <c r="F863" s="15">
        <v>5</v>
      </c>
      <c r="G863" s="16" t="s">
        <v>1259</v>
      </c>
      <c r="H863" s="15"/>
      <c r="I863" s="15"/>
      <c r="J863" s="15"/>
      <c r="K863" s="24">
        <v>1.8244168799999998E-2</v>
      </c>
      <c r="L863" s="15" t="s">
        <v>1484</v>
      </c>
      <c r="M863" s="24">
        <v>1.8244168799999998E-2</v>
      </c>
      <c r="N863" s="22"/>
    </row>
    <row r="864" spans="2:14" ht="28.8">
      <c r="B864" s="13">
        <v>855</v>
      </c>
      <c r="C864" s="14" t="s">
        <v>460</v>
      </c>
      <c r="D864" s="14" t="s">
        <v>898</v>
      </c>
      <c r="E864" s="15" t="s">
        <v>26</v>
      </c>
      <c r="F864" s="15">
        <v>4</v>
      </c>
      <c r="G864" s="16" t="s">
        <v>1259</v>
      </c>
      <c r="H864" s="15"/>
      <c r="I864" s="15"/>
      <c r="J864" s="15"/>
      <c r="K864" s="24">
        <v>2.3480819999999999E-2</v>
      </c>
      <c r="L864" s="15" t="s">
        <v>1484</v>
      </c>
      <c r="M864" s="24">
        <v>2.3480819999999999E-2</v>
      </c>
      <c r="N864" s="22"/>
    </row>
    <row r="865" spans="2:14" ht="28.8">
      <c r="B865" s="13">
        <v>856</v>
      </c>
      <c r="C865" s="14" t="s">
        <v>460</v>
      </c>
      <c r="D865" s="14" t="s">
        <v>899</v>
      </c>
      <c r="E865" s="15" t="s">
        <v>26</v>
      </c>
      <c r="F865" s="15">
        <v>5</v>
      </c>
      <c r="G865" s="16" t="s">
        <v>1259</v>
      </c>
      <c r="H865" s="15"/>
      <c r="I865" s="15"/>
      <c r="J865" s="15"/>
      <c r="K865" s="24">
        <v>2.3351845999999999E-2</v>
      </c>
      <c r="L865" s="15" t="s">
        <v>1484</v>
      </c>
      <c r="M865" s="24">
        <v>2.3351845999999999E-2</v>
      </c>
      <c r="N865" s="22"/>
    </row>
    <row r="866" spans="2:14" ht="28.8">
      <c r="B866" s="13">
        <v>857</v>
      </c>
      <c r="C866" s="14" t="s">
        <v>457</v>
      </c>
      <c r="D866" s="14" t="s">
        <v>900</v>
      </c>
      <c r="E866" s="15" t="s">
        <v>26</v>
      </c>
      <c r="F866" s="15">
        <v>4</v>
      </c>
      <c r="G866" s="16" t="s">
        <v>1259</v>
      </c>
      <c r="H866" s="15"/>
      <c r="I866" s="15"/>
      <c r="J866" s="15"/>
      <c r="K866" s="24">
        <v>2.3414975999999997E-2</v>
      </c>
      <c r="L866" s="15" t="s">
        <v>1484</v>
      </c>
      <c r="M866" s="24">
        <v>2.3414975999999997E-2</v>
      </c>
      <c r="N866" s="22"/>
    </row>
    <row r="867" spans="2:14" ht="28.8">
      <c r="B867" s="13">
        <v>858</v>
      </c>
      <c r="C867" s="14" t="s">
        <v>457</v>
      </c>
      <c r="D867" s="14" t="s">
        <v>901</v>
      </c>
      <c r="E867" s="15" t="s">
        <v>30</v>
      </c>
      <c r="F867" s="15">
        <v>1</v>
      </c>
      <c r="G867" s="16" t="s">
        <v>1259</v>
      </c>
      <c r="H867" s="15"/>
      <c r="I867" s="15"/>
      <c r="J867" s="15"/>
      <c r="K867" s="24">
        <v>2.2417639999999998E-3</v>
      </c>
      <c r="L867" s="15" t="s">
        <v>1484</v>
      </c>
      <c r="M867" s="24">
        <v>2.2417639999999998E-3</v>
      </c>
      <c r="N867" s="22"/>
    </row>
    <row r="868" spans="2:14" ht="28.8">
      <c r="B868" s="13">
        <v>859</v>
      </c>
      <c r="C868" s="14" t="s">
        <v>460</v>
      </c>
      <c r="D868" s="14" t="s">
        <v>902</v>
      </c>
      <c r="E868" s="15" t="s">
        <v>26</v>
      </c>
      <c r="F868" s="15">
        <v>5</v>
      </c>
      <c r="G868" s="16" t="s">
        <v>1260</v>
      </c>
      <c r="H868" s="15"/>
      <c r="I868" s="15"/>
      <c r="J868" s="15"/>
      <c r="K868" s="24">
        <v>0.35229513600000001</v>
      </c>
      <c r="L868" s="15" t="s">
        <v>1484</v>
      </c>
      <c r="M868" s="24">
        <v>0.35229513600000001</v>
      </c>
      <c r="N868" s="22"/>
    </row>
    <row r="869" spans="2:14" ht="28.8">
      <c r="B869" s="13">
        <v>860</v>
      </c>
      <c r="C869" s="14" t="s">
        <v>457</v>
      </c>
      <c r="D869" s="14" t="s">
        <v>903</v>
      </c>
      <c r="E869" s="15" t="s">
        <v>26</v>
      </c>
      <c r="F869" s="15">
        <v>3</v>
      </c>
      <c r="G869" s="16" t="s">
        <v>1260</v>
      </c>
      <c r="H869" s="15"/>
      <c r="I869" s="15"/>
      <c r="J869" s="15"/>
      <c r="K869" s="24">
        <v>8.2856531999999997E-2</v>
      </c>
      <c r="L869" s="15" t="s">
        <v>1484</v>
      </c>
      <c r="M869" s="24">
        <v>8.2856531999999997E-2</v>
      </c>
      <c r="N869" s="22"/>
    </row>
    <row r="870" spans="2:14" ht="43.2">
      <c r="B870" s="13">
        <v>861</v>
      </c>
      <c r="C870" s="14" t="s">
        <v>457</v>
      </c>
      <c r="D870" s="14" t="s">
        <v>904</v>
      </c>
      <c r="E870" s="15" t="s">
        <v>30</v>
      </c>
      <c r="F870" s="15">
        <v>1</v>
      </c>
      <c r="G870" s="16" t="s">
        <v>1261</v>
      </c>
      <c r="H870" s="15"/>
      <c r="I870" s="15"/>
      <c r="J870" s="15"/>
      <c r="K870" s="24">
        <v>2.672228E-3</v>
      </c>
      <c r="L870" s="15" t="s">
        <v>1484</v>
      </c>
      <c r="M870" s="24">
        <v>2.672228E-3</v>
      </c>
      <c r="N870" s="22"/>
    </row>
    <row r="871" spans="2:14" ht="28.8">
      <c r="B871" s="13">
        <v>862</v>
      </c>
      <c r="C871" s="14" t="s">
        <v>457</v>
      </c>
      <c r="D871" s="14" t="s">
        <v>905</v>
      </c>
      <c r="E871" s="15" t="s">
        <v>30</v>
      </c>
      <c r="F871" s="15">
        <v>1</v>
      </c>
      <c r="G871" s="16" t="s">
        <v>1261</v>
      </c>
      <c r="H871" s="15"/>
      <c r="I871" s="15"/>
      <c r="J871" s="15"/>
      <c r="K871" s="24">
        <v>2.9488199999999996E-3</v>
      </c>
      <c r="L871" s="15" t="s">
        <v>1484</v>
      </c>
      <c r="M871" s="24">
        <v>2.9488199999999996E-3</v>
      </c>
      <c r="N871" s="22"/>
    </row>
    <row r="872" spans="2:14" ht="28.8">
      <c r="B872" s="13">
        <v>863</v>
      </c>
      <c r="C872" s="14" t="s">
        <v>457</v>
      </c>
      <c r="D872" s="14" t="s">
        <v>906</v>
      </c>
      <c r="E872" s="15" t="s">
        <v>30</v>
      </c>
      <c r="F872" s="15">
        <v>1</v>
      </c>
      <c r="G872" s="16" t="s">
        <v>1261</v>
      </c>
      <c r="H872" s="15"/>
      <c r="I872" s="15"/>
      <c r="J872" s="15"/>
      <c r="K872" s="24">
        <v>2.9488199999999996E-3</v>
      </c>
      <c r="L872" s="15" t="s">
        <v>1484</v>
      </c>
      <c r="M872" s="24">
        <v>2.9488199999999996E-3</v>
      </c>
      <c r="N872" s="22"/>
    </row>
    <row r="873" spans="2:14" ht="28.8">
      <c r="B873" s="13">
        <v>864</v>
      </c>
      <c r="C873" s="14" t="s">
        <v>457</v>
      </c>
      <c r="D873" s="14" t="s">
        <v>907</v>
      </c>
      <c r="E873" s="15" t="s">
        <v>30</v>
      </c>
      <c r="F873" s="15">
        <v>1</v>
      </c>
      <c r="G873" s="16" t="s">
        <v>1261</v>
      </c>
      <c r="H873" s="15"/>
      <c r="I873" s="15"/>
      <c r="J873" s="15"/>
      <c r="K873" s="24">
        <v>5.8976399999999991E-3</v>
      </c>
      <c r="L873" s="15" t="s">
        <v>1484</v>
      </c>
      <c r="M873" s="24">
        <v>5.8976399999999991E-3</v>
      </c>
      <c r="N873" s="22"/>
    </row>
    <row r="874" spans="2:14" ht="28.8">
      <c r="B874" s="13">
        <v>865</v>
      </c>
      <c r="C874" s="14" t="s">
        <v>460</v>
      </c>
      <c r="D874" s="14" t="s">
        <v>908</v>
      </c>
      <c r="E874" s="15" t="s">
        <v>26</v>
      </c>
      <c r="F874" s="15">
        <v>4</v>
      </c>
      <c r="G874" s="16" t="s">
        <v>1261</v>
      </c>
      <c r="H874" s="15"/>
      <c r="I874" s="15"/>
      <c r="J874" s="15"/>
      <c r="K874" s="24">
        <v>2.3068409999999998E-2</v>
      </c>
      <c r="L874" s="15" t="s">
        <v>1484</v>
      </c>
      <c r="M874" s="24">
        <v>2.3068409999999998E-2</v>
      </c>
      <c r="N874" s="22"/>
    </row>
    <row r="875" spans="2:14" ht="28.8">
      <c r="B875" s="13">
        <v>866</v>
      </c>
      <c r="C875" s="14" t="s">
        <v>460</v>
      </c>
      <c r="D875" s="14" t="s">
        <v>909</v>
      </c>
      <c r="E875" s="15" t="s">
        <v>26</v>
      </c>
      <c r="F875" s="15">
        <v>4</v>
      </c>
      <c r="G875" s="16" t="s">
        <v>1261</v>
      </c>
      <c r="H875" s="15"/>
      <c r="I875" s="15"/>
      <c r="J875" s="15"/>
      <c r="K875" s="24">
        <v>2.0734959999999997E-2</v>
      </c>
      <c r="L875" s="15" t="s">
        <v>1484</v>
      </c>
      <c r="M875" s="24">
        <v>2.0734959999999997E-2</v>
      </c>
      <c r="N875" s="22"/>
    </row>
    <row r="876" spans="2:14" ht="28.8">
      <c r="B876" s="13">
        <v>867</v>
      </c>
      <c r="C876" s="14" t="s">
        <v>460</v>
      </c>
      <c r="D876" s="14" t="s">
        <v>910</v>
      </c>
      <c r="E876" s="15" t="s">
        <v>26</v>
      </c>
      <c r="F876" s="15">
        <v>3</v>
      </c>
      <c r="G876" s="16" t="s">
        <v>1261</v>
      </c>
      <c r="H876" s="15"/>
      <c r="I876" s="15"/>
      <c r="J876" s="15"/>
      <c r="K876" s="24">
        <v>2.3287772000000002E-2</v>
      </c>
      <c r="L876" s="15" t="s">
        <v>1484</v>
      </c>
      <c r="M876" s="24">
        <v>2.3287772000000002E-2</v>
      </c>
      <c r="N876" s="22"/>
    </row>
    <row r="877" spans="2:14" ht="28.8">
      <c r="B877" s="13">
        <v>868</v>
      </c>
      <c r="C877" s="14" t="s">
        <v>457</v>
      </c>
      <c r="D877" s="14" t="s">
        <v>911</v>
      </c>
      <c r="E877" s="15" t="s">
        <v>26</v>
      </c>
      <c r="F877" s="15">
        <v>4</v>
      </c>
      <c r="G877" s="16" t="s">
        <v>1261</v>
      </c>
      <c r="H877" s="15"/>
      <c r="I877" s="15"/>
      <c r="J877" s="15"/>
      <c r="K877" s="24">
        <v>2.3451437999999998E-2</v>
      </c>
      <c r="L877" s="15" t="s">
        <v>1484</v>
      </c>
      <c r="M877" s="24">
        <v>2.3451437999999998E-2</v>
      </c>
      <c r="N877" s="22"/>
    </row>
    <row r="878" spans="2:14" ht="43.2">
      <c r="B878" s="13">
        <v>869</v>
      </c>
      <c r="C878" s="14" t="s">
        <v>460</v>
      </c>
      <c r="D878" s="14" t="s">
        <v>912</v>
      </c>
      <c r="E878" s="15" t="s">
        <v>26</v>
      </c>
      <c r="F878" s="15">
        <v>3</v>
      </c>
      <c r="G878" s="16" t="s">
        <v>1262</v>
      </c>
      <c r="H878" s="15"/>
      <c r="I878" s="15"/>
      <c r="J878" s="15"/>
      <c r="K878" s="24">
        <v>2.3332139999999998E-2</v>
      </c>
      <c r="L878" s="15" t="s">
        <v>1484</v>
      </c>
      <c r="M878" s="24">
        <v>2.3332139999999998E-2</v>
      </c>
      <c r="N878" s="22"/>
    </row>
    <row r="879" spans="2:14" ht="28.8">
      <c r="B879" s="13">
        <v>870</v>
      </c>
      <c r="C879" s="14" t="s">
        <v>460</v>
      </c>
      <c r="D879" s="14" t="s">
        <v>913</v>
      </c>
      <c r="E879" s="15" t="s">
        <v>26</v>
      </c>
      <c r="F879" s="15">
        <v>4</v>
      </c>
      <c r="G879" s="16" t="s">
        <v>1263</v>
      </c>
      <c r="H879" s="15"/>
      <c r="I879" s="15"/>
      <c r="J879" s="15"/>
      <c r="K879" s="24">
        <v>1.3505100000000001E-2</v>
      </c>
      <c r="L879" s="15" t="s">
        <v>1484</v>
      </c>
      <c r="M879" s="24">
        <v>1.3505100000000001E-2</v>
      </c>
      <c r="N879" s="22"/>
    </row>
    <row r="880" spans="2:14" ht="28.8">
      <c r="B880" s="13">
        <v>871</v>
      </c>
      <c r="C880" s="14" t="s">
        <v>460</v>
      </c>
      <c r="D880" s="14" t="s">
        <v>914</v>
      </c>
      <c r="E880" s="15" t="s">
        <v>26</v>
      </c>
      <c r="F880" s="15">
        <v>4</v>
      </c>
      <c r="G880" s="16" t="s">
        <v>1264</v>
      </c>
      <c r="H880" s="15"/>
      <c r="I880" s="15"/>
      <c r="J880" s="15"/>
      <c r="K880" s="24">
        <v>2.3194079999999999E-2</v>
      </c>
      <c r="L880" s="15" t="s">
        <v>1484</v>
      </c>
      <c r="M880" s="24">
        <v>2.3194079999999999E-2</v>
      </c>
      <c r="N880" s="22"/>
    </row>
    <row r="881" spans="2:14" ht="28.8">
      <c r="B881" s="13">
        <v>872</v>
      </c>
      <c r="C881" s="14" t="s">
        <v>457</v>
      </c>
      <c r="D881" s="14" t="s">
        <v>915</v>
      </c>
      <c r="E881" s="15" t="s">
        <v>26</v>
      </c>
      <c r="F881" s="15">
        <v>4</v>
      </c>
      <c r="G881" s="16" t="s">
        <v>1264</v>
      </c>
      <c r="H881" s="15"/>
      <c r="I881" s="15"/>
      <c r="J881" s="15"/>
      <c r="K881" s="24">
        <v>2.2545382079999999E-2</v>
      </c>
      <c r="L881" s="15" t="s">
        <v>1484</v>
      </c>
      <c r="M881" s="24">
        <v>2.2545382079999999E-2</v>
      </c>
      <c r="N881" s="22"/>
    </row>
    <row r="882" spans="2:14" ht="28.8">
      <c r="B882" s="13">
        <v>873</v>
      </c>
      <c r="C882" s="14" t="s">
        <v>457</v>
      </c>
      <c r="D882" s="14" t="s">
        <v>916</v>
      </c>
      <c r="E882" s="15" t="s">
        <v>26</v>
      </c>
      <c r="F882" s="15">
        <v>6</v>
      </c>
      <c r="G882" s="16" t="s">
        <v>1264</v>
      </c>
      <c r="H882" s="15"/>
      <c r="I882" s="15"/>
      <c r="J882" s="15"/>
      <c r="K882" s="24">
        <v>1.6726499999999998E-2</v>
      </c>
      <c r="L882" s="15" t="s">
        <v>1484</v>
      </c>
      <c r="M882" s="24">
        <v>1.6726499999999998E-2</v>
      </c>
      <c r="N882" s="22"/>
    </row>
    <row r="883" spans="2:14" ht="28.8">
      <c r="B883" s="13">
        <v>874</v>
      </c>
      <c r="C883" s="14" t="s">
        <v>457</v>
      </c>
      <c r="D883" s="14" t="s">
        <v>917</v>
      </c>
      <c r="E883" s="15" t="s">
        <v>26</v>
      </c>
      <c r="F883" s="15">
        <v>4</v>
      </c>
      <c r="G883" s="16" t="s">
        <v>1265</v>
      </c>
      <c r="H883" s="15"/>
      <c r="I883" s="15"/>
      <c r="J883" s="15"/>
      <c r="K883" s="24">
        <v>2.2699989220000001E-2</v>
      </c>
      <c r="L883" s="15" t="s">
        <v>1484</v>
      </c>
      <c r="M883" s="24">
        <v>2.2699989220000001E-2</v>
      </c>
      <c r="N883" s="22"/>
    </row>
    <row r="884" spans="2:14" ht="28.8">
      <c r="B884" s="13">
        <v>875</v>
      </c>
      <c r="C884" s="14" t="s">
        <v>457</v>
      </c>
      <c r="D884" s="14" t="s">
        <v>918</v>
      </c>
      <c r="E884" s="15" t="s">
        <v>26</v>
      </c>
      <c r="F884" s="15">
        <v>3</v>
      </c>
      <c r="G884" s="16" t="s">
        <v>1265</v>
      </c>
      <c r="H884" s="15"/>
      <c r="I884" s="15"/>
      <c r="J884" s="15"/>
      <c r="K884" s="24">
        <v>1.1795279999999998E-2</v>
      </c>
      <c r="L884" s="15" t="s">
        <v>1484</v>
      </c>
      <c r="M884" s="24">
        <v>1.1795279999999998E-2</v>
      </c>
      <c r="N884" s="22"/>
    </row>
    <row r="885" spans="2:14" ht="28.8">
      <c r="B885" s="13">
        <v>876</v>
      </c>
      <c r="C885" s="14" t="s">
        <v>460</v>
      </c>
      <c r="D885" s="14" t="s">
        <v>919</v>
      </c>
      <c r="E885" s="15" t="s">
        <v>26</v>
      </c>
      <c r="F885" s="15">
        <v>4</v>
      </c>
      <c r="G885" s="16" t="s">
        <v>1265</v>
      </c>
      <c r="H885" s="15"/>
      <c r="I885" s="15"/>
      <c r="J885" s="15"/>
      <c r="K885" s="24">
        <v>2.31752E-2</v>
      </c>
      <c r="L885" s="15" t="s">
        <v>1484</v>
      </c>
      <c r="M885" s="24">
        <v>2.31752E-2</v>
      </c>
      <c r="N885" s="22"/>
    </row>
    <row r="886" spans="2:14" ht="28.8">
      <c r="B886" s="13">
        <v>877</v>
      </c>
      <c r="C886" s="14" t="s">
        <v>460</v>
      </c>
      <c r="D886" s="14" t="s">
        <v>920</v>
      </c>
      <c r="E886" s="15" t="s">
        <v>26</v>
      </c>
      <c r="F886" s="15">
        <v>6</v>
      </c>
      <c r="G886" s="16" t="s">
        <v>1266</v>
      </c>
      <c r="H886" s="15"/>
      <c r="I886" s="15"/>
      <c r="J886" s="15"/>
      <c r="K886" s="24">
        <v>1.9491947999999999E-2</v>
      </c>
      <c r="L886" s="15" t="s">
        <v>1484</v>
      </c>
      <c r="M886" s="24">
        <v>1.9491947999999999E-2</v>
      </c>
      <c r="N886" s="22"/>
    </row>
    <row r="887" spans="2:14" ht="28.8">
      <c r="B887" s="13">
        <v>878</v>
      </c>
      <c r="C887" s="14" t="s">
        <v>460</v>
      </c>
      <c r="D887" s="14" t="s">
        <v>921</v>
      </c>
      <c r="E887" s="15" t="s">
        <v>26</v>
      </c>
      <c r="F887" s="15">
        <v>4</v>
      </c>
      <c r="G887" s="16" t="s">
        <v>1267</v>
      </c>
      <c r="H887" s="15"/>
      <c r="I887" s="15"/>
      <c r="J887" s="15"/>
      <c r="K887" s="24">
        <v>2.2928424239999998E-2</v>
      </c>
      <c r="L887" s="15" t="s">
        <v>1484</v>
      </c>
      <c r="M887" s="24">
        <v>2.2928424239999998E-2</v>
      </c>
      <c r="N887" s="22"/>
    </row>
    <row r="888" spans="2:14" ht="28.8">
      <c r="B888" s="13">
        <v>879</v>
      </c>
      <c r="C888" s="14" t="s">
        <v>460</v>
      </c>
      <c r="D888" s="14" t="s">
        <v>922</v>
      </c>
      <c r="E888" s="15" t="s">
        <v>30</v>
      </c>
      <c r="F888" s="15">
        <v>4</v>
      </c>
      <c r="G888" s="16" t="s">
        <v>1267</v>
      </c>
      <c r="H888" s="15"/>
      <c r="I888" s="15"/>
      <c r="J888" s="15"/>
      <c r="K888" s="24">
        <v>2.7139999999999998E-3</v>
      </c>
      <c r="L888" s="15" t="s">
        <v>1484</v>
      </c>
      <c r="M888" s="24">
        <v>2.7139999999999998E-3</v>
      </c>
      <c r="N888" s="22"/>
    </row>
    <row r="889" spans="2:14" ht="28.8">
      <c r="B889" s="13">
        <v>880</v>
      </c>
      <c r="C889" s="14" t="s">
        <v>460</v>
      </c>
      <c r="D889" s="14" t="s">
        <v>923</v>
      </c>
      <c r="E889" s="15" t="s">
        <v>26</v>
      </c>
      <c r="F889" s="15">
        <v>3</v>
      </c>
      <c r="G889" s="16" t="s">
        <v>1267</v>
      </c>
      <c r="H889" s="15"/>
      <c r="I889" s="15"/>
      <c r="J889" s="15"/>
      <c r="K889" s="24">
        <v>1.3066965999999999E-2</v>
      </c>
      <c r="L889" s="15" t="s">
        <v>1484</v>
      </c>
      <c r="M889" s="24">
        <v>1.3066965999999999E-2</v>
      </c>
      <c r="N889" s="22"/>
    </row>
    <row r="890" spans="2:14" ht="43.2">
      <c r="B890" s="13">
        <v>881</v>
      </c>
      <c r="C890" s="14" t="s">
        <v>457</v>
      </c>
      <c r="D890" s="14" t="s">
        <v>924</v>
      </c>
      <c r="E890" s="15" t="s">
        <v>26</v>
      </c>
      <c r="F890" s="15">
        <v>5</v>
      </c>
      <c r="G890" s="16" t="s">
        <v>1267</v>
      </c>
      <c r="H890" s="15"/>
      <c r="I890" s="15"/>
      <c r="J890" s="15"/>
      <c r="K890" s="24">
        <v>7.7359029999999995E-2</v>
      </c>
      <c r="L890" s="15" t="s">
        <v>1484</v>
      </c>
      <c r="M890" s="24">
        <v>7.7359029999999995E-2</v>
      </c>
      <c r="N890" s="22"/>
    </row>
    <row r="891" spans="2:14" ht="28.8">
      <c r="B891" s="13">
        <v>882</v>
      </c>
      <c r="C891" s="14" t="s">
        <v>457</v>
      </c>
      <c r="D891" s="14" t="s">
        <v>925</v>
      </c>
      <c r="E891" s="15" t="s">
        <v>30</v>
      </c>
      <c r="F891" s="15">
        <v>1</v>
      </c>
      <c r="G891" s="16" t="s">
        <v>1268</v>
      </c>
      <c r="H891" s="15"/>
      <c r="I891" s="15"/>
      <c r="J891" s="15"/>
      <c r="K891" s="24">
        <v>2.9452799999999998E-3</v>
      </c>
      <c r="L891" s="15" t="s">
        <v>1484</v>
      </c>
      <c r="M891" s="24">
        <v>2.9452799999999998E-3</v>
      </c>
      <c r="N891" s="22"/>
    </row>
    <row r="892" spans="2:14" ht="28.8">
      <c r="B892" s="13">
        <v>883</v>
      </c>
      <c r="C892" s="14" t="s">
        <v>457</v>
      </c>
      <c r="D892" s="14" t="s">
        <v>926</v>
      </c>
      <c r="E892" s="15" t="s">
        <v>26</v>
      </c>
      <c r="F892" s="15">
        <v>3</v>
      </c>
      <c r="G892" s="16" t="s">
        <v>1269</v>
      </c>
      <c r="H892" s="15"/>
      <c r="I892" s="15"/>
      <c r="J892" s="15"/>
      <c r="K892" s="24">
        <v>4.1738015999999996E-2</v>
      </c>
      <c r="L892" s="15" t="s">
        <v>1484</v>
      </c>
      <c r="M892" s="24">
        <v>4.1738015999999996E-2</v>
      </c>
      <c r="N892" s="22"/>
    </row>
    <row r="893" spans="2:14" ht="43.2">
      <c r="B893" s="13">
        <v>884</v>
      </c>
      <c r="C893" s="14" t="s">
        <v>457</v>
      </c>
      <c r="D893" s="14" t="s">
        <v>927</v>
      </c>
      <c r="E893" s="15" t="s">
        <v>26</v>
      </c>
      <c r="F893" s="15">
        <v>7</v>
      </c>
      <c r="G893" s="16" t="s">
        <v>1269</v>
      </c>
      <c r="H893" s="15"/>
      <c r="I893" s="15"/>
      <c r="J893" s="15"/>
      <c r="K893" s="24">
        <v>4.2055653119999994E-2</v>
      </c>
      <c r="L893" s="15" t="s">
        <v>1484</v>
      </c>
      <c r="M893" s="24">
        <v>4.2055653119999994E-2</v>
      </c>
      <c r="N893" s="22"/>
    </row>
    <row r="894" spans="2:14" ht="28.8">
      <c r="B894" s="13">
        <v>885</v>
      </c>
      <c r="C894" s="14" t="s">
        <v>457</v>
      </c>
      <c r="D894" s="14" t="s">
        <v>928</v>
      </c>
      <c r="E894" s="15" t="s">
        <v>26</v>
      </c>
      <c r="F894" s="15">
        <v>4</v>
      </c>
      <c r="G894" s="16" t="s">
        <v>1270</v>
      </c>
      <c r="H894" s="15"/>
      <c r="I894" s="15"/>
      <c r="J894" s="15"/>
      <c r="K894" s="24">
        <v>2.328494E-2</v>
      </c>
      <c r="L894" s="15" t="s">
        <v>1484</v>
      </c>
      <c r="M894" s="24">
        <v>2.328494E-2</v>
      </c>
      <c r="N894" s="22"/>
    </row>
    <row r="895" spans="2:14" ht="28.8">
      <c r="B895" s="13">
        <v>886</v>
      </c>
      <c r="C895" s="14" t="s">
        <v>457</v>
      </c>
      <c r="D895" s="14" t="s">
        <v>929</v>
      </c>
      <c r="E895" s="15" t="s">
        <v>26</v>
      </c>
      <c r="F895" s="15">
        <v>4</v>
      </c>
      <c r="G895" s="16" t="s">
        <v>1270</v>
      </c>
      <c r="H895" s="15"/>
      <c r="I895" s="15"/>
      <c r="J895" s="15"/>
      <c r="K895" s="24">
        <v>2.0957508E-2</v>
      </c>
      <c r="L895" s="15" t="s">
        <v>1484</v>
      </c>
      <c r="M895" s="24">
        <v>2.0957508E-2</v>
      </c>
      <c r="N895" s="22"/>
    </row>
    <row r="896" spans="2:14" ht="28.8">
      <c r="B896" s="13">
        <v>887</v>
      </c>
      <c r="C896" s="14" t="s">
        <v>457</v>
      </c>
      <c r="D896" s="14" t="s">
        <v>930</v>
      </c>
      <c r="E896" s="15" t="s">
        <v>26</v>
      </c>
      <c r="F896" s="15">
        <v>2</v>
      </c>
      <c r="G896" s="16" t="s">
        <v>1271</v>
      </c>
      <c r="H896" s="15"/>
      <c r="I896" s="15"/>
      <c r="J896" s="15"/>
      <c r="K896" s="24">
        <v>4.7789999999999999E-2</v>
      </c>
      <c r="L896" s="15" t="s">
        <v>1484</v>
      </c>
      <c r="M896" s="24">
        <v>4.7789999999999999E-2</v>
      </c>
      <c r="N896" s="22"/>
    </row>
    <row r="897" spans="2:14" ht="28.8">
      <c r="B897" s="13">
        <v>888</v>
      </c>
      <c r="C897" s="14" t="s">
        <v>457</v>
      </c>
      <c r="D897" s="14" t="s">
        <v>931</v>
      </c>
      <c r="E897" s="15" t="s">
        <v>30</v>
      </c>
      <c r="F897" s="15">
        <v>1</v>
      </c>
      <c r="G897" s="16" t="s">
        <v>1272</v>
      </c>
      <c r="H897" s="15"/>
      <c r="I897" s="15"/>
      <c r="J897" s="15"/>
      <c r="K897" s="24">
        <v>0</v>
      </c>
      <c r="L897" s="15" t="s">
        <v>1484</v>
      </c>
      <c r="M897" s="24">
        <v>0</v>
      </c>
      <c r="N897" s="22"/>
    </row>
    <row r="898" spans="2:14" ht="43.2">
      <c r="B898" s="13">
        <v>889</v>
      </c>
      <c r="C898" s="14" t="s">
        <v>457</v>
      </c>
      <c r="D898" s="14" t="s">
        <v>932</v>
      </c>
      <c r="E898" s="15" t="s">
        <v>26</v>
      </c>
      <c r="F898" s="15">
        <v>4</v>
      </c>
      <c r="G898" s="16" t="s">
        <v>1273</v>
      </c>
      <c r="H898" s="15"/>
      <c r="I898" s="15"/>
      <c r="J898" s="15"/>
      <c r="K898" s="24">
        <v>2.2549799999999998E-2</v>
      </c>
      <c r="L898" s="15" t="s">
        <v>1484</v>
      </c>
      <c r="M898" s="24">
        <v>2.2549799999999998E-2</v>
      </c>
      <c r="N898" s="22"/>
    </row>
    <row r="899" spans="2:14" ht="28.8">
      <c r="B899" s="13">
        <v>890</v>
      </c>
      <c r="C899" s="14" t="s">
        <v>457</v>
      </c>
      <c r="D899" s="14" t="s">
        <v>933</v>
      </c>
      <c r="E899" s="15" t="s">
        <v>26</v>
      </c>
      <c r="F899" s="15">
        <v>3</v>
      </c>
      <c r="G899" s="16" t="s">
        <v>1274</v>
      </c>
      <c r="H899" s="15"/>
      <c r="I899" s="15"/>
      <c r="J899" s="15"/>
      <c r="K899" s="24">
        <v>1.90857743E-2</v>
      </c>
      <c r="L899" s="15" t="s">
        <v>1484</v>
      </c>
      <c r="M899" s="24">
        <v>1.90857743E-2</v>
      </c>
      <c r="N899" s="22"/>
    </row>
    <row r="900" spans="2:14" ht="43.2">
      <c r="B900" s="13">
        <v>891</v>
      </c>
      <c r="C900" s="14" t="s">
        <v>457</v>
      </c>
      <c r="D900" s="14" t="s">
        <v>934</v>
      </c>
      <c r="E900" s="15" t="s">
        <v>30</v>
      </c>
      <c r="F900" s="15">
        <v>1</v>
      </c>
      <c r="G900" s="16" t="s">
        <v>1275</v>
      </c>
      <c r="H900" s="15"/>
      <c r="I900" s="15"/>
      <c r="J900" s="15"/>
      <c r="K900" s="24">
        <v>0</v>
      </c>
      <c r="L900" s="15" t="s">
        <v>1484</v>
      </c>
      <c r="M900" s="24">
        <v>0</v>
      </c>
      <c r="N900" s="22"/>
    </row>
    <row r="901" spans="2:14" ht="28.8">
      <c r="B901" s="13">
        <v>892</v>
      </c>
      <c r="C901" s="14" t="s">
        <v>457</v>
      </c>
      <c r="D901" s="14" t="s">
        <v>935</v>
      </c>
      <c r="E901" s="15" t="s">
        <v>26</v>
      </c>
      <c r="F901" s="15">
        <v>4</v>
      </c>
      <c r="G901" s="16" t="s">
        <v>1276</v>
      </c>
      <c r="H901" s="15"/>
      <c r="I901" s="15"/>
      <c r="J901" s="15"/>
      <c r="K901" s="24">
        <v>2.3444475999999999E-2</v>
      </c>
      <c r="L901" s="15" t="s">
        <v>1484</v>
      </c>
      <c r="M901" s="24">
        <v>2.3444475999999999E-2</v>
      </c>
      <c r="N901" s="22"/>
    </row>
    <row r="902" spans="2:14" ht="28.8">
      <c r="B902" s="13">
        <v>893</v>
      </c>
      <c r="C902" s="14" t="s">
        <v>460</v>
      </c>
      <c r="D902" s="14" t="s">
        <v>936</v>
      </c>
      <c r="E902" s="15" t="s">
        <v>26</v>
      </c>
      <c r="F902" s="15">
        <v>3</v>
      </c>
      <c r="G902" s="16" t="s">
        <v>1277</v>
      </c>
      <c r="H902" s="15"/>
      <c r="I902" s="15"/>
      <c r="J902" s="15"/>
      <c r="K902" s="24">
        <v>4.4168343999999998E-2</v>
      </c>
      <c r="L902" s="15" t="s">
        <v>1484</v>
      </c>
      <c r="M902" s="24">
        <v>4.4168343999999998E-2</v>
      </c>
      <c r="N902" s="22"/>
    </row>
    <row r="903" spans="2:14" ht="28.8">
      <c r="B903" s="13">
        <v>894</v>
      </c>
      <c r="C903" s="14" t="s">
        <v>457</v>
      </c>
      <c r="D903" s="14" t="s">
        <v>937</v>
      </c>
      <c r="E903" s="15" t="s">
        <v>26</v>
      </c>
      <c r="F903" s="15">
        <v>4</v>
      </c>
      <c r="G903" s="16" t="s">
        <v>1277</v>
      </c>
      <c r="H903" s="15"/>
      <c r="I903" s="15"/>
      <c r="J903" s="15"/>
      <c r="K903" s="24">
        <v>4.4818523999999998E-2</v>
      </c>
      <c r="L903" s="15" t="s">
        <v>1484</v>
      </c>
      <c r="M903" s="24">
        <v>4.4818523999999998E-2</v>
      </c>
      <c r="N903" s="22"/>
    </row>
    <row r="904" spans="2:14" ht="43.2">
      <c r="B904" s="13">
        <v>895</v>
      </c>
      <c r="C904" s="14" t="s">
        <v>457</v>
      </c>
      <c r="D904" s="14" t="s">
        <v>938</v>
      </c>
      <c r="E904" s="15" t="s">
        <v>26</v>
      </c>
      <c r="F904" s="15">
        <v>5</v>
      </c>
      <c r="G904" s="16" t="s">
        <v>1278</v>
      </c>
      <c r="H904" s="15"/>
      <c r="I904" s="15"/>
      <c r="J904" s="15"/>
      <c r="K904" s="24">
        <v>1.8426407999999998E-2</v>
      </c>
      <c r="L904" s="15" t="s">
        <v>1484</v>
      </c>
      <c r="M904" s="24">
        <v>1.8426407999999998E-2</v>
      </c>
      <c r="N904" s="22"/>
    </row>
    <row r="905" spans="2:14" ht="43.2">
      <c r="B905" s="13">
        <v>896</v>
      </c>
      <c r="C905" s="14" t="s">
        <v>457</v>
      </c>
      <c r="D905" s="14" t="s">
        <v>939</v>
      </c>
      <c r="E905" s="15" t="s">
        <v>26</v>
      </c>
      <c r="F905" s="15">
        <v>3</v>
      </c>
      <c r="G905" s="16" t="s">
        <v>1279</v>
      </c>
      <c r="H905" s="15"/>
      <c r="I905" s="15"/>
      <c r="J905" s="15"/>
      <c r="K905" s="24">
        <v>2.3005497119999996E-2</v>
      </c>
      <c r="L905" s="15" t="s">
        <v>1484</v>
      </c>
      <c r="M905" s="24">
        <v>2.3005497119999996E-2</v>
      </c>
      <c r="N905" s="22"/>
    </row>
    <row r="906" spans="2:14" ht="43.2">
      <c r="B906" s="13">
        <v>897</v>
      </c>
      <c r="C906" s="14" t="s">
        <v>460</v>
      </c>
      <c r="D906" s="14" t="s">
        <v>940</v>
      </c>
      <c r="E906" s="15" t="s">
        <v>26</v>
      </c>
      <c r="F906" s="15">
        <v>3</v>
      </c>
      <c r="G906" s="16" t="s">
        <v>1280</v>
      </c>
      <c r="H906" s="15"/>
      <c r="I906" s="15"/>
      <c r="J906" s="15"/>
      <c r="K906" s="24">
        <v>7.3819025279999992E-2</v>
      </c>
      <c r="L906" s="15" t="s">
        <v>1484</v>
      </c>
      <c r="M906" s="24">
        <v>7.3819025279999992E-2</v>
      </c>
      <c r="N906" s="22"/>
    </row>
    <row r="907" spans="2:14" ht="28.8">
      <c r="B907" s="13">
        <v>898</v>
      </c>
      <c r="C907" s="14" t="s">
        <v>457</v>
      </c>
      <c r="D907" s="14" t="s">
        <v>941</v>
      </c>
      <c r="E907" s="15" t="s">
        <v>26</v>
      </c>
      <c r="F907" s="15">
        <v>4</v>
      </c>
      <c r="G907" s="16" t="s">
        <v>1280</v>
      </c>
      <c r="H907" s="15"/>
      <c r="I907" s="15"/>
      <c r="J907" s="15"/>
      <c r="K907" s="24">
        <v>2.0543209999999999E-2</v>
      </c>
      <c r="L907" s="15" t="s">
        <v>1484</v>
      </c>
      <c r="M907" s="24">
        <v>2.0543209999999999E-2</v>
      </c>
      <c r="N907" s="22"/>
    </row>
    <row r="908" spans="2:14" ht="28.8">
      <c r="B908" s="13">
        <v>899</v>
      </c>
      <c r="C908" s="14" t="s">
        <v>460</v>
      </c>
      <c r="D908" s="14" t="s">
        <v>942</v>
      </c>
      <c r="E908" s="15" t="s">
        <v>26</v>
      </c>
      <c r="F908" s="15">
        <v>4</v>
      </c>
      <c r="G908" s="16" t="s">
        <v>1280</v>
      </c>
      <c r="H908" s="15"/>
      <c r="I908" s="15"/>
      <c r="J908" s="15"/>
      <c r="K908" s="24">
        <v>2.3180745999999999E-2</v>
      </c>
      <c r="L908" s="15" t="s">
        <v>1484</v>
      </c>
      <c r="M908" s="24">
        <v>2.3180745999999999E-2</v>
      </c>
      <c r="N908" s="22"/>
    </row>
    <row r="909" spans="2:14" ht="28.8">
      <c r="B909" s="13">
        <v>900</v>
      </c>
      <c r="C909" s="14" t="s">
        <v>460</v>
      </c>
      <c r="D909" s="14" t="s">
        <v>943</v>
      </c>
      <c r="E909" s="15" t="s">
        <v>26</v>
      </c>
      <c r="F909" s="15">
        <v>3</v>
      </c>
      <c r="G909" s="16" t="s">
        <v>1281</v>
      </c>
      <c r="H909" s="15"/>
      <c r="I909" s="15"/>
      <c r="J909" s="15"/>
      <c r="K909" s="24">
        <v>8.5433736959999992E-2</v>
      </c>
      <c r="L909" s="15" t="s">
        <v>1484</v>
      </c>
      <c r="M909" s="24">
        <v>8.5433736959999992E-2</v>
      </c>
      <c r="N909" s="22"/>
    </row>
    <row r="910" spans="2:14" ht="28.8">
      <c r="B910" s="13">
        <v>901</v>
      </c>
      <c r="C910" s="14" t="s">
        <v>457</v>
      </c>
      <c r="D910" s="14" t="s">
        <v>944</v>
      </c>
      <c r="E910" s="15" t="s">
        <v>26</v>
      </c>
      <c r="F910" s="15">
        <v>6</v>
      </c>
      <c r="G910" s="16" t="s">
        <v>1281</v>
      </c>
      <c r="H910" s="15"/>
      <c r="I910" s="15"/>
      <c r="J910" s="15"/>
      <c r="K910" s="24">
        <v>4.3693629999999997E-2</v>
      </c>
      <c r="L910" s="15" t="s">
        <v>1484</v>
      </c>
      <c r="M910" s="24">
        <v>4.3693629999999997E-2</v>
      </c>
      <c r="N910" s="22"/>
    </row>
    <row r="911" spans="2:14" ht="28.8">
      <c r="B911" s="13">
        <v>902</v>
      </c>
      <c r="C911" s="14" t="s">
        <v>457</v>
      </c>
      <c r="D911" s="14" t="s">
        <v>945</v>
      </c>
      <c r="E911" s="15" t="s">
        <v>26</v>
      </c>
      <c r="F911" s="15">
        <v>5</v>
      </c>
      <c r="G911" s="16" t="s">
        <v>1282</v>
      </c>
      <c r="H911" s="15"/>
      <c r="I911" s="15"/>
      <c r="J911" s="15"/>
      <c r="K911" s="24">
        <v>0.17345214119999997</v>
      </c>
      <c r="L911" s="15" t="s">
        <v>1484</v>
      </c>
      <c r="M911" s="24">
        <v>0.17345214119999997</v>
      </c>
      <c r="N911" s="22"/>
    </row>
    <row r="912" spans="2:14" ht="28.8">
      <c r="B912" s="13">
        <v>903</v>
      </c>
      <c r="C912" s="14" t="s">
        <v>457</v>
      </c>
      <c r="D912" s="14" t="s">
        <v>946</v>
      </c>
      <c r="E912" s="15" t="s">
        <v>26</v>
      </c>
      <c r="F912" s="15">
        <v>5</v>
      </c>
      <c r="G912" s="16" t="s">
        <v>1282</v>
      </c>
      <c r="H912" s="15"/>
      <c r="I912" s="15"/>
      <c r="J912" s="15"/>
      <c r="K912" s="24">
        <v>0.17345214119999997</v>
      </c>
      <c r="L912" s="15" t="s">
        <v>1484</v>
      </c>
      <c r="M912" s="24">
        <v>0.17345214119999997</v>
      </c>
      <c r="N912" s="22"/>
    </row>
    <row r="913" spans="2:14" ht="28.8">
      <c r="B913" s="13">
        <v>904</v>
      </c>
      <c r="C913" s="14" t="s">
        <v>457</v>
      </c>
      <c r="D913" s="14" t="s">
        <v>947</v>
      </c>
      <c r="E913" s="15" t="s">
        <v>26</v>
      </c>
      <c r="F913" s="15">
        <v>5</v>
      </c>
      <c r="G913" s="16" t="s">
        <v>1282</v>
      </c>
      <c r="H913" s="15"/>
      <c r="I913" s="15"/>
      <c r="J913" s="15"/>
      <c r="K913" s="24">
        <v>0.17345214119999997</v>
      </c>
      <c r="L913" s="15" t="s">
        <v>1484</v>
      </c>
      <c r="M913" s="24">
        <v>0.17345214119999997</v>
      </c>
      <c r="N913" s="22"/>
    </row>
    <row r="914" spans="2:14" ht="43.2">
      <c r="B914" s="13">
        <v>905</v>
      </c>
      <c r="C914" s="14" t="s">
        <v>457</v>
      </c>
      <c r="D914" s="14" t="s">
        <v>948</v>
      </c>
      <c r="E914" s="15" t="s">
        <v>26</v>
      </c>
      <c r="F914" s="15">
        <v>3</v>
      </c>
      <c r="G914" s="16" t="s">
        <v>1282</v>
      </c>
      <c r="H914" s="15"/>
      <c r="I914" s="15"/>
      <c r="J914" s="15"/>
      <c r="K914" s="24">
        <v>8.5359547999999993E-2</v>
      </c>
      <c r="L914" s="15" t="s">
        <v>1484</v>
      </c>
      <c r="M914" s="24">
        <v>8.5359547999999993E-2</v>
      </c>
      <c r="N914" s="22"/>
    </row>
    <row r="915" spans="2:14" ht="28.8">
      <c r="B915" s="13">
        <v>906</v>
      </c>
      <c r="C915" s="14" t="s">
        <v>460</v>
      </c>
      <c r="D915" s="14" t="s">
        <v>949</v>
      </c>
      <c r="E915" s="15" t="s">
        <v>26</v>
      </c>
      <c r="F915" s="15">
        <v>3</v>
      </c>
      <c r="G915" s="16" t="s">
        <v>1283</v>
      </c>
      <c r="H915" s="15"/>
      <c r="I915" s="15"/>
      <c r="J915" s="15"/>
      <c r="K915" s="24">
        <v>2.1058752E-2</v>
      </c>
      <c r="L915" s="15" t="s">
        <v>1484</v>
      </c>
      <c r="M915" s="24">
        <v>2.1058752E-2</v>
      </c>
      <c r="N915" s="22"/>
    </row>
    <row r="916" spans="2:14" ht="28.8">
      <c r="B916" s="13">
        <v>907</v>
      </c>
      <c r="C916" s="14" t="s">
        <v>457</v>
      </c>
      <c r="D916" s="14" t="s">
        <v>950</v>
      </c>
      <c r="E916" s="15" t="s">
        <v>26</v>
      </c>
      <c r="F916" s="15">
        <v>4</v>
      </c>
      <c r="G916" s="16" t="s">
        <v>1284</v>
      </c>
      <c r="H916" s="15"/>
      <c r="I916" s="15"/>
      <c r="J916" s="15"/>
      <c r="K916" s="24">
        <v>2.3571068760000001E-2</v>
      </c>
      <c r="L916" s="15" t="s">
        <v>1484</v>
      </c>
      <c r="M916" s="24">
        <v>2.3571068760000001E-2</v>
      </c>
      <c r="N916" s="22"/>
    </row>
    <row r="917" spans="2:14" ht="28.8">
      <c r="B917" s="13">
        <v>908</v>
      </c>
      <c r="C917" s="14" t="s">
        <v>460</v>
      </c>
      <c r="D917" s="14" t="s">
        <v>951</v>
      </c>
      <c r="E917" s="15" t="s">
        <v>26</v>
      </c>
      <c r="F917" s="15">
        <v>4</v>
      </c>
      <c r="G917" s="16" t="s">
        <v>1285</v>
      </c>
      <c r="H917" s="15"/>
      <c r="I917" s="15"/>
      <c r="J917" s="15"/>
      <c r="K917" s="24">
        <v>2.2813884E-2</v>
      </c>
      <c r="L917" s="15" t="s">
        <v>1484</v>
      </c>
      <c r="M917" s="24">
        <v>2.2813884E-2</v>
      </c>
      <c r="N917" s="22"/>
    </row>
    <row r="918" spans="2:14" ht="28.8">
      <c r="B918" s="13">
        <v>909</v>
      </c>
      <c r="C918" s="14" t="s">
        <v>457</v>
      </c>
      <c r="D918" s="14" t="s">
        <v>952</v>
      </c>
      <c r="E918" s="15" t="s">
        <v>26</v>
      </c>
      <c r="F918" s="15">
        <v>3</v>
      </c>
      <c r="G918" s="16" t="s">
        <v>1286</v>
      </c>
      <c r="H918" s="15"/>
      <c r="I918" s="15"/>
      <c r="J918" s="15"/>
      <c r="K918" s="24">
        <v>3.5385839999999995E-2</v>
      </c>
      <c r="L918" s="15" t="s">
        <v>1484</v>
      </c>
      <c r="M918" s="24">
        <v>3.5385839999999995E-2</v>
      </c>
      <c r="N918" s="22"/>
    </row>
    <row r="919" spans="2:14" ht="43.2">
      <c r="B919" s="13">
        <v>910</v>
      </c>
      <c r="C919" s="14" t="s">
        <v>457</v>
      </c>
      <c r="D919" s="14" t="s">
        <v>953</v>
      </c>
      <c r="E919" s="15" t="s">
        <v>26</v>
      </c>
      <c r="F919" s="15">
        <v>3</v>
      </c>
      <c r="G919" s="16" t="s">
        <v>1286</v>
      </c>
      <c r="H919" s="15"/>
      <c r="I919" s="15"/>
      <c r="J919" s="15"/>
      <c r="K919" s="24">
        <v>8.5193876000000002E-2</v>
      </c>
      <c r="L919" s="15" t="s">
        <v>1484</v>
      </c>
      <c r="M919" s="24">
        <v>8.5193876000000002E-2</v>
      </c>
      <c r="N919" s="22"/>
    </row>
    <row r="920" spans="2:14" ht="28.8">
      <c r="B920" s="13">
        <v>911</v>
      </c>
      <c r="C920" s="14" t="s">
        <v>458</v>
      </c>
      <c r="D920" s="14" t="s">
        <v>954</v>
      </c>
      <c r="E920" s="15" t="s">
        <v>26</v>
      </c>
      <c r="F920" s="15">
        <v>4</v>
      </c>
      <c r="G920" s="16" t="s">
        <v>1287</v>
      </c>
      <c r="H920" s="15"/>
      <c r="I920" s="15"/>
      <c r="J920" s="15"/>
      <c r="K920" s="24">
        <v>3.5400000000000001E-2</v>
      </c>
      <c r="L920" s="15" t="s">
        <v>1484</v>
      </c>
      <c r="M920" s="24">
        <v>3.5400000000000001E-2</v>
      </c>
      <c r="N920" s="22"/>
    </row>
    <row r="921" spans="2:14" ht="28.8">
      <c r="B921" s="13">
        <v>912</v>
      </c>
      <c r="C921" s="14" t="s">
        <v>460</v>
      </c>
      <c r="D921" s="14" t="s">
        <v>955</v>
      </c>
      <c r="E921" s="15" t="s">
        <v>26</v>
      </c>
      <c r="F921" s="15">
        <v>5</v>
      </c>
      <c r="G921" s="16" t="s">
        <v>1288</v>
      </c>
      <c r="H921" s="15"/>
      <c r="I921" s="15"/>
      <c r="J921" s="15"/>
      <c r="K921" s="24">
        <v>4.8147539999999996E-2</v>
      </c>
      <c r="L921" s="15" t="s">
        <v>1484</v>
      </c>
      <c r="M921" s="24">
        <v>4.8147539999999996E-2</v>
      </c>
      <c r="N921" s="22"/>
    </row>
    <row r="922" spans="2:14" ht="28.8">
      <c r="B922" s="13">
        <v>913</v>
      </c>
      <c r="C922" s="14" t="s">
        <v>460</v>
      </c>
      <c r="D922" s="14" t="s">
        <v>956</v>
      </c>
      <c r="E922" s="15" t="s">
        <v>26</v>
      </c>
      <c r="F922" s="15">
        <v>3</v>
      </c>
      <c r="G922" s="16" t="s">
        <v>1288</v>
      </c>
      <c r="H922" s="15"/>
      <c r="I922" s="15"/>
      <c r="J922" s="15"/>
      <c r="K922" s="24">
        <v>2.3287965520000002E-2</v>
      </c>
      <c r="L922" s="15" t="s">
        <v>1484</v>
      </c>
      <c r="M922" s="24">
        <v>2.3287965520000002E-2</v>
      </c>
      <c r="N922" s="22"/>
    </row>
    <row r="923" spans="2:14" ht="28.8">
      <c r="B923" s="13">
        <v>914</v>
      </c>
      <c r="C923" s="14" t="s">
        <v>460</v>
      </c>
      <c r="D923" s="14" t="s">
        <v>957</v>
      </c>
      <c r="E923" s="15" t="s">
        <v>26</v>
      </c>
      <c r="F923" s="15">
        <v>3</v>
      </c>
      <c r="G923" s="16" t="s">
        <v>1288</v>
      </c>
      <c r="H923" s="15"/>
      <c r="I923" s="15"/>
      <c r="J923" s="15"/>
      <c r="K923" s="24">
        <v>2.3451319999999998E-2</v>
      </c>
      <c r="L923" s="15" t="s">
        <v>1484</v>
      </c>
      <c r="M923" s="24">
        <v>2.3451319999999998E-2</v>
      </c>
      <c r="N923" s="22"/>
    </row>
    <row r="924" spans="2:14" ht="28.8">
      <c r="B924" s="13">
        <v>915</v>
      </c>
      <c r="C924" s="14" t="s">
        <v>457</v>
      </c>
      <c r="D924" s="14" t="s">
        <v>958</v>
      </c>
      <c r="E924" s="15" t="s">
        <v>26</v>
      </c>
      <c r="F924" s="15">
        <v>3</v>
      </c>
      <c r="G924" s="16" t="s">
        <v>1289</v>
      </c>
      <c r="H924" s="15"/>
      <c r="I924" s="15"/>
      <c r="J924" s="15"/>
      <c r="K924" s="24">
        <v>1.0478400000000001E-2</v>
      </c>
      <c r="L924" s="15" t="s">
        <v>1484</v>
      </c>
      <c r="M924" s="24">
        <v>1.0478400000000001E-2</v>
      </c>
      <c r="N924" s="22"/>
    </row>
    <row r="925" spans="2:14" ht="43.2">
      <c r="B925" s="13">
        <v>916</v>
      </c>
      <c r="C925" s="14" t="s">
        <v>457</v>
      </c>
      <c r="D925" s="14" t="s">
        <v>959</v>
      </c>
      <c r="E925" s="15" t="s">
        <v>30</v>
      </c>
      <c r="F925" s="15">
        <v>1</v>
      </c>
      <c r="G925" s="16" t="s">
        <v>1290</v>
      </c>
      <c r="H925" s="15"/>
      <c r="I925" s="15"/>
      <c r="J925" s="15"/>
      <c r="K925" s="24">
        <v>3.434154E-3</v>
      </c>
      <c r="L925" s="15" t="s">
        <v>1484</v>
      </c>
      <c r="M925" s="24">
        <v>3.434154E-3</v>
      </c>
      <c r="N925" s="22"/>
    </row>
    <row r="926" spans="2:14" ht="28.8">
      <c r="B926" s="13">
        <v>917</v>
      </c>
      <c r="C926" s="14" t="s">
        <v>460</v>
      </c>
      <c r="D926" s="14" t="s">
        <v>960</v>
      </c>
      <c r="E926" s="15" t="s">
        <v>26</v>
      </c>
      <c r="F926" s="15">
        <v>4</v>
      </c>
      <c r="G926" s="16" t="s">
        <v>1291</v>
      </c>
      <c r="H926" s="15"/>
      <c r="I926" s="15"/>
      <c r="J926" s="15"/>
      <c r="K926" s="24">
        <v>3.5130039600000003E-2</v>
      </c>
      <c r="L926" s="15" t="s">
        <v>1484</v>
      </c>
      <c r="M926" s="24">
        <v>3.5130039600000003E-2</v>
      </c>
      <c r="N926" s="22"/>
    </row>
    <row r="927" spans="2:14" ht="28.8">
      <c r="B927" s="13">
        <v>918</v>
      </c>
      <c r="C927" s="14" t="s">
        <v>457</v>
      </c>
      <c r="D927" s="14" t="s">
        <v>961</v>
      </c>
      <c r="E927" s="15" t="s">
        <v>26</v>
      </c>
      <c r="F927" s="15">
        <v>4</v>
      </c>
      <c r="G927" s="16" t="s">
        <v>1292</v>
      </c>
      <c r="H927" s="15"/>
      <c r="I927" s="15"/>
      <c r="J927" s="15"/>
      <c r="K927" s="24">
        <v>3.2503081709999992E-2</v>
      </c>
      <c r="L927" s="15" t="s">
        <v>1484</v>
      </c>
      <c r="M927" s="24">
        <v>3.2503081709999992E-2</v>
      </c>
      <c r="N927" s="22"/>
    </row>
    <row r="928" spans="2:14" ht="28.8">
      <c r="B928" s="13">
        <v>919</v>
      </c>
      <c r="C928" s="14" t="s">
        <v>457</v>
      </c>
      <c r="D928" s="14" t="s">
        <v>962</v>
      </c>
      <c r="E928" s="15" t="s">
        <v>26</v>
      </c>
      <c r="F928" s="15">
        <v>4</v>
      </c>
      <c r="G928" s="16" t="s">
        <v>1292</v>
      </c>
      <c r="H928" s="15"/>
      <c r="I928" s="15"/>
      <c r="J928" s="15"/>
      <c r="K928" s="24">
        <v>3.5046885E-2</v>
      </c>
      <c r="L928" s="15" t="s">
        <v>1484</v>
      </c>
      <c r="M928" s="24">
        <v>3.5046885E-2</v>
      </c>
      <c r="N928" s="22"/>
    </row>
    <row r="929" spans="2:14" ht="28.8">
      <c r="B929" s="13">
        <v>920</v>
      </c>
      <c r="C929" s="14" t="s">
        <v>457</v>
      </c>
      <c r="D929" s="14" t="s">
        <v>963</v>
      </c>
      <c r="E929" s="15" t="s">
        <v>26</v>
      </c>
      <c r="F929" s="15">
        <v>4</v>
      </c>
      <c r="G929" s="16" t="s">
        <v>1292</v>
      </c>
      <c r="H929" s="15"/>
      <c r="I929" s="15"/>
      <c r="J929" s="15"/>
      <c r="K929" s="24">
        <v>2.1058752E-2</v>
      </c>
      <c r="L929" s="15" t="s">
        <v>1484</v>
      </c>
      <c r="M929" s="24">
        <v>2.1058752E-2</v>
      </c>
      <c r="N929" s="22"/>
    </row>
    <row r="930" spans="2:14" ht="43.2">
      <c r="B930" s="13">
        <v>921</v>
      </c>
      <c r="C930" s="14" t="s">
        <v>457</v>
      </c>
      <c r="D930" s="14" t="s">
        <v>964</v>
      </c>
      <c r="E930" s="15" t="s">
        <v>26</v>
      </c>
      <c r="F930" s="15">
        <v>3</v>
      </c>
      <c r="G930" s="16" t="s">
        <v>1293</v>
      </c>
      <c r="H930" s="15"/>
      <c r="I930" s="15"/>
      <c r="J930" s="15"/>
      <c r="K930" s="24">
        <v>3.1827432000000003E-2</v>
      </c>
      <c r="L930" s="15" t="s">
        <v>1484</v>
      </c>
      <c r="M930" s="24">
        <v>3.1827432000000003E-2</v>
      </c>
      <c r="N930" s="22"/>
    </row>
    <row r="931" spans="2:14" ht="28.8">
      <c r="B931" s="13">
        <v>922</v>
      </c>
      <c r="C931" s="14" t="s">
        <v>457</v>
      </c>
      <c r="D931" s="14" t="s">
        <v>965</v>
      </c>
      <c r="E931" s="15" t="s">
        <v>26</v>
      </c>
      <c r="F931" s="15">
        <v>5</v>
      </c>
      <c r="G931" s="16" t="s">
        <v>1294</v>
      </c>
      <c r="H931" s="15"/>
      <c r="I931" s="15"/>
      <c r="J931" s="15"/>
      <c r="K931" s="24">
        <v>1.7966207999999997E-2</v>
      </c>
      <c r="L931" s="15" t="s">
        <v>1484</v>
      </c>
      <c r="M931" s="24">
        <v>1.7966207999999997E-2</v>
      </c>
      <c r="N931" s="22"/>
    </row>
    <row r="932" spans="2:14" ht="28.8">
      <c r="B932" s="13">
        <v>923</v>
      </c>
      <c r="C932" s="14" t="s">
        <v>457</v>
      </c>
      <c r="D932" s="14" t="s">
        <v>966</v>
      </c>
      <c r="E932" s="15" t="s">
        <v>26</v>
      </c>
      <c r="F932" s="15">
        <v>4</v>
      </c>
      <c r="G932" s="16" t="s">
        <v>1295</v>
      </c>
      <c r="H932" s="15"/>
      <c r="I932" s="15"/>
      <c r="J932" s="15"/>
      <c r="K932" s="24">
        <v>2.2905687999999997E-2</v>
      </c>
      <c r="L932" s="15" t="s">
        <v>1484</v>
      </c>
      <c r="M932" s="24">
        <v>2.2905687999999997E-2</v>
      </c>
      <c r="N932" s="22"/>
    </row>
    <row r="933" spans="2:14" ht="28.8">
      <c r="B933" s="13">
        <v>924</v>
      </c>
      <c r="C933" s="14" t="s">
        <v>460</v>
      </c>
      <c r="D933" s="14" t="s">
        <v>967</v>
      </c>
      <c r="E933" s="15" t="s">
        <v>26</v>
      </c>
      <c r="F933" s="15">
        <v>5</v>
      </c>
      <c r="G933" s="16" t="s">
        <v>1295</v>
      </c>
      <c r="H933" s="15"/>
      <c r="I933" s="15"/>
      <c r="J933" s="15"/>
      <c r="K933" s="24">
        <v>2.9172549999999998E-2</v>
      </c>
      <c r="L933" s="15" t="s">
        <v>1484</v>
      </c>
      <c r="M933" s="24">
        <v>2.9172549999999998E-2</v>
      </c>
      <c r="N933" s="22"/>
    </row>
    <row r="934" spans="2:14" ht="43.2">
      <c r="B934" s="13">
        <v>925</v>
      </c>
      <c r="C934" s="14" t="s">
        <v>457</v>
      </c>
      <c r="D934" s="14" t="s">
        <v>968</v>
      </c>
      <c r="E934" s="15" t="s">
        <v>30</v>
      </c>
      <c r="F934" s="15">
        <v>1</v>
      </c>
      <c r="G934" s="16" t="s">
        <v>1295</v>
      </c>
      <c r="H934" s="15"/>
      <c r="I934" s="15"/>
      <c r="J934" s="15"/>
      <c r="K934" s="24">
        <v>0</v>
      </c>
      <c r="L934" s="15" t="s">
        <v>1484</v>
      </c>
      <c r="M934" s="24">
        <v>0</v>
      </c>
      <c r="N934" s="22"/>
    </row>
    <row r="935" spans="2:14" ht="28.8">
      <c r="B935" s="13">
        <v>926</v>
      </c>
      <c r="C935" s="14" t="s">
        <v>460</v>
      </c>
      <c r="D935" s="14" t="s">
        <v>969</v>
      </c>
      <c r="E935" s="15" t="s">
        <v>26</v>
      </c>
      <c r="F935" s="15">
        <v>4</v>
      </c>
      <c r="G935" s="16" t="s">
        <v>1296</v>
      </c>
      <c r="H935" s="15"/>
      <c r="I935" s="15"/>
      <c r="J935" s="15"/>
      <c r="K935" s="24">
        <v>2.3573449999999999E-2</v>
      </c>
      <c r="L935" s="15" t="s">
        <v>1484</v>
      </c>
      <c r="M935" s="24">
        <v>2.3573449999999999E-2</v>
      </c>
      <c r="N935" s="22"/>
    </row>
    <row r="936" spans="2:14" ht="43.2">
      <c r="B936" s="13">
        <v>927</v>
      </c>
      <c r="C936" s="14" t="s">
        <v>457</v>
      </c>
      <c r="D936" s="14" t="s">
        <v>970</v>
      </c>
      <c r="E936" s="15" t="s">
        <v>26</v>
      </c>
      <c r="F936" s="15">
        <v>4</v>
      </c>
      <c r="G936" s="16" t="s">
        <v>1297</v>
      </c>
      <c r="H936" s="15"/>
      <c r="I936" s="15"/>
      <c r="J936" s="15"/>
      <c r="K936" s="24">
        <v>1.7794399999999998E-2</v>
      </c>
      <c r="L936" s="15" t="s">
        <v>1484</v>
      </c>
      <c r="M936" s="24">
        <v>1.7794399999999998E-2</v>
      </c>
      <c r="N936" s="22"/>
    </row>
    <row r="937" spans="2:14" ht="57.6">
      <c r="B937" s="13">
        <v>928</v>
      </c>
      <c r="C937" s="14" t="s">
        <v>457</v>
      </c>
      <c r="D937" s="14" t="s">
        <v>971</v>
      </c>
      <c r="E937" s="15" t="s">
        <v>26</v>
      </c>
      <c r="F937" s="15">
        <v>3</v>
      </c>
      <c r="G937" s="16" t="s">
        <v>1297</v>
      </c>
      <c r="H937" s="15"/>
      <c r="I937" s="15"/>
      <c r="J937" s="15"/>
      <c r="K937" s="24">
        <v>0.1220106</v>
      </c>
      <c r="L937" s="15" t="s">
        <v>1484</v>
      </c>
      <c r="M937" s="24">
        <v>0.1220106</v>
      </c>
      <c r="N937" s="22"/>
    </row>
    <row r="938" spans="2:14" ht="43.2">
      <c r="B938" s="13">
        <v>929</v>
      </c>
      <c r="C938" s="14" t="s">
        <v>464</v>
      </c>
      <c r="D938" s="14" t="s">
        <v>972</v>
      </c>
      <c r="E938" s="15" t="s">
        <v>26</v>
      </c>
      <c r="F938" s="15">
        <v>9</v>
      </c>
      <c r="G938" s="16" t="s">
        <v>1298</v>
      </c>
      <c r="H938" s="15"/>
      <c r="I938" s="15"/>
      <c r="J938" s="15"/>
      <c r="K938" s="24">
        <v>3.6707714786600003E-2</v>
      </c>
      <c r="L938" s="15" t="s">
        <v>1484</v>
      </c>
      <c r="M938" s="24">
        <v>3.6707714786600003E-2</v>
      </c>
      <c r="N938" s="22"/>
    </row>
    <row r="939" spans="2:14" ht="28.8">
      <c r="B939" s="13">
        <v>930</v>
      </c>
      <c r="C939" s="14" t="s">
        <v>460</v>
      </c>
      <c r="D939" s="14" t="s">
        <v>973</v>
      </c>
      <c r="E939" s="15" t="s">
        <v>26</v>
      </c>
      <c r="F939" s="15">
        <v>3</v>
      </c>
      <c r="G939" s="16" t="s">
        <v>1299</v>
      </c>
      <c r="H939" s="15"/>
      <c r="I939" s="15"/>
      <c r="J939" s="15"/>
      <c r="K939" s="24">
        <v>2.7187200000000002E-2</v>
      </c>
      <c r="L939" s="15" t="s">
        <v>1484</v>
      </c>
      <c r="M939" s="24">
        <v>2.7187200000000002E-2</v>
      </c>
      <c r="N939" s="22"/>
    </row>
    <row r="940" spans="2:14" ht="43.2">
      <c r="B940" s="13">
        <v>931</v>
      </c>
      <c r="C940" s="14" t="s">
        <v>457</v>
      </c>
      <c r="D940" s="14" t="s">
        <v>974</v>
      </c>
      <c r="E940" s="15" t="s">
        <v>26</v>
      </c>
      <c r="F940" s="15">
        <v>4</v>
      </c>
      <c r="G940" s="16" t="s">
        <v>1299</v>
      </c>
      <c r="H940" s="15"/>
      <c r="I940" s="15"/>
      <c r="J940" s="15"/>
      <c r="K940" s="24">
        <v>3.1436262E-2</v>
      </c>
      <c r="L940" s="15" t="s">
        <v>1484</v>
      </c>
      <c r="M940" s="24">
        <v>3.1436262E-2</v>
      </c>
      <c r="N940" s="22"/>
    </row>
    <row r="941" spans="2:14" ht="28.8">
      <c r="B941" s="13">
        <v>932</v>
      </c>
      <c r="C941" s="14" t="s">
        <v>457</v>
      </c>
      <c r="D941" s="14" t="s">
        <v>975</v>
      </c>
      <c r="E941" s="15" t="s">
        <v>26</v>
      </c>
      <c r="F941" s="15">
        <v>3</v>
      </c>
      <c r="G941" s="16" t="s">
        <v>1299</v>
      </c>
      <c r="H941" s="15"/>
      <c r="I941" s="15"/>
      <c r="J941" s="15"/>
      <c r="K941" s="24">
        <v>8.4110636000000003E-2</v>
      </c>
      <c r="L941" s="15" t="s">
        <v>1484</v>
      </c>
      <c r="M941" s="24">
        <v>8.4110636000000003E-2</v>
      </c>
      <c r="N941" s="22"/>
    </row>
    <row r="942" spans="2:14" ht="28.8">
      <c r="B942" s="13">
        <v>933</v>
      </c>
      <c r="C942" s="14" t="s">
        <v>457</v>
      </c>
      <c r="D942" s="14" t="s">
        <v>976</v>
      </c>
      <c r="E942" s="15" t="s">
        <v>26</v>
      </c>
      <c r="F942" s="15">
        <v>4</v>
      </c>
      <c r="G942" s="16" t="s">
        <v>1299</v>
      </c>
      <c r="H942" s="15"/>
      <c r="I942" s="15"/>
      <c r="J942" s="15"/>
      <c r="K942" s="24">
        <v>2.3312020999999999E-2</v>
      </c>
      <c r="L942" s="15" t="s">
        <v>1484</v>
      </c>
      <c r="M942" s="24">
        <v>2.3312020999999999E-2</v>
      </c>
      <c r="N942" s="22"/>
    </row>
    <row r="943" spans="2:14" ht="28.8">
      <c r="B943" s="13">
        <v>934</v>
      </c>
      <c r="C943" s="14" t="s">
        <v>457</v>
      </c>
      <c r="D943" s="14" t="s">
        <v>977</v>
      </c>
      <c r="E943" s="15" t="s">
        <v>30</v>
      </c>
      <c r="F943" s="15">
        <v>1</v>
      </c>
      <c r="G943" s="16" t="s">
        <v>1299</v>
      </c>
      <c r="H943" s="15"/>
      <c r="I943" s="15"/>
      <c r="J943" s="15"/>
      <c r="K943" s="24">
        <v>2.4605359999999997E-3</v>
      </c>
      <c r="L943" s="15" t="s">
        <v>1484</v>
      </c>
      <c r="M943" s="24">
        <v>2.4605359999999997E-3</v>
      </c>
      <c r="N943" s="22"/>
    </row>
    <row r="944" spans="2:14" ht="28.8">
      <c r="B944" s="13">
        <v>935</v>
      </c>
      <c r="C944" s="14" t="s">
        <v>460</v>
      </c>
      <c r="D944" s="14" t="s">
        <v>978</v>
      </c>
      <c r="E944" s="15" t="s">
        <v>26</v>
      </c>
      <c r="F944" s="15">
        <v>4</v>
      </c>
      <c r="G944" s="16" t="s">
        <v>1299</v>
      </c>
      <c r="H944" s="15"/>
      <c r="I944" s="15"/>
      <c r="J944" s="15"/>
      <c r="K944" s="24">
        <v>2.2411094539999999E-2</v>
      </c>
      <c r="L944" s="15" t="s">
        <v>1484</v>
      </c>
      <c r="M944" s="24">
        <v>2.2411094539999999E-2</v>
      </c>
      <c r="N944" s="22"/>
    </row>
    <row r="945" spans="2:14" ht="28.8">
      <c r="B945" s="13">
        <v>936</v>
      </c>
      <c r="C945" s="14" t="s">
        <v>465</v>
      </c>
      <c r="D945" s="14" t="s">
        <v>979</v>
      </c>
      <c r="E945" s="15" t="s">
        <v>26</v>
      </c>
      <c r="F945" s="15">
        <v>4</v>
      </c>
      <c r="G945" s="16" t="s">
        <v>1300</v>
      </c>
      <c r="H945" s="15"/>
      <c r="I945" s="15"/>
      <c r="J945" s="15"/>
      <c r="K945" s="24">
        <v>2.6960639999999998E-2</v>
      </c>
      <c r="L945" s="15" t="s">
        <v>1484</v>
      </c>
      <c r="M945" s="24">
        <v>2.6960639999999998E-2</v>
      </c>
      <c r="N945" s="22"/>
    </row>
    <row r="946" spans="2:14" ht="28.8">
      <c r="B946" s="13">
        <v>937</v>
      </c>
      <c r="C946" s="14" t="s">
        <v>460</v>
      </c>
      <c r="D946" s="14" t="s">
        <v>980</v>
      </c>
      <c r="E946" s="15" t="s">
        <v>26</v>
      </c>
      <c r="F946" s="15">
        <v>4</v>
      </c>
      <c r="G946" s="16" t="s">
        <v>1301</v>
      </c>
      <c r="H946" s="15"/>
      <c r="I946" s="15"/>
      <c r="J946" s="15"/>
      <c r="K946" s="24">
        <v>5.8187971199999994E-2</v>
      </c>
      <c r="L946" s="15" t="s">
        <v>1484</v>
      </c>
      <c r="M946" s="24">
        <v>5.8187971199999994E-2</v>
      </c>
      <c r="N946" s="22"/>
    </row>
    <row r="947" spans="2:14" ht="28.8">
      <c r="B947" s="13">
        <v>938</v>
      </c>
      <c r="C947" s="14" t="s">
        <v>465</v>
      </c>
      <c r="D947" s="14" t="s">
        <v>981</v>
      </c>
      <c r="E947" s="15" t="s">
        <v>30</v>
      </c>
      <c r="F947" s="15">
        <v>1</v>
      </c>
      <c r="G947" s="16" t="s">
        <v>1302</v>
      </c>
      <c r="H947" s="15"/>
      <c r="I947" s="15"/>
      <c r="J947" s="15"/>
      <c r="K947" s="24">
        <v>1.6942439999999999E-3</v>
      </c>
      <c r="L947" s="15" t="s">
        <v>1484</v>
      </c>
      <c r="M947" s="24">
        <v>1.6942439999999999E-3</v>
      </c>
      <c r="N947" s="22"/>
    </row>
    <row r="948" spans="2:14" ht="28.8">
      <c r="B948" s="13">
        <v>939</v>
      </c>
      <c r="C948" s="14" t="s">
        <v>465</v>
      </c>
      <c r="D948" s="14" t="s">
        <v>982</v>
      </c>
      <c r="E948" s="15" t="s">
        <v>30</v>
      </c>
      <c r="F948" s="15">
        <v>1</v>
      </c>
      <c r="G948" s="16" t="s">
        <v>1302</v>
      </c>
      <c r="H948" s="15"/>
      <c r="I948" s="15"/>
      <c r="J948" s="15"/>
      <c r="K948" s="24">
        <v>3.153196E-3</v>
      </c>
      <c r="L948" s="15" t="s">
        <v>1484</v>
      </c>
      <c r="M948" s="24">
        <v>3.153196E-3</v>
      </c>
      <c r="N948" s="22"/>
    </row>
    <row r="949" spans="2:14" ht="28.8">
      <c r="B949" s="13">
        <v>940</v>
      </c>
      <c r="C949" s="14" t="s">
        <v>465</v>
      </c>
      <c r="D949" s="14" t="s">
        <v>983</v>
      </c>
      <c r="E949" s="15" t="s">
        <v>30</v>
      </c>
      <c r="F949" s="15">
        <v>1</v>
      </c>
      <c r="G949" s="16" t="s">
        <v>1302</v>
      </c>
      <c r="H949" s="15"/>
      <c r="I949" s="15"/>
      <c r="J949" s="15"/>
      <c r="K949" s="24">
        <v>3.4795839999999995E-3</v>
      </c>
      <c r="L949" s="15" t="s">
        <v>1484</v>
      </c>
      <c r="M949" s="24">
        <v>3.4795839999999995E-3</v>
      </c>
      <c r="N949" s="22"/>
    </row>
    <row r="950" spans="2:14" ht="28.8">
      <c r="B950" s="13">
        <v>941</v>
      </c>
      <c r="C950" s="14" t="s">
        <v>460</v>
      </c>
      <c r="D950" s="14" t="s">
        <v>984</v>
      </c>
      <c r="E950" s="15" t="s">
        <v>26</v>
      </c>
      <c r="F950" s="15">
        <v>4</v>
      </c>
      <c r="G950" s="16" t="s">
        <v>1303</v>
      </c>
      <c r="H950" s="15"/>
      <c r="I950" s="15"/>
      <c r="J950" s="15"/>
      <c r="K950" s="24">
        <v>2.3423525099999998E-2</v>
      </c>
      <c r="L950" s="15" t="s">
        <v>1484</v>
      </c>
      <c r="M950" s="24">
        <v>2.3423525099999998E-2</v>
      </c>
      <c r="N950" s="22"/>
    </row>
    <row r="951" spans="2:14" ht="28.8">
      <c r="B951" s="13">
        <v>942</v>
      </c>
      <c r="C951" s="14" t="s">
        <v>465</v>
      </c>
      <c r="D951" s="14" t="s">
        <v>985</v>
      </c>
      <c r="E951" s="15" t="s">
        <v>30</v>
      </c>
      <c r="F951" s="15">
        <v>4</v>
      </c>
      <c r="G951" s="16" t="s">
        <v>1303</v>
      </c>
      <c r="H951" s="15"/>
      <c r="I951" s="15"/>
      <c r="J951" s="15"/>
      <c r="K951" s="24">
        <v>2.3117969999999998E-2</v>
      </c>
      <c r="L951" s="15" t="s">
        <v>1484</v>
      </c>
      <c r="M951" s="24">
        <v>2.3117969999999998E-2</v>
      </c>
      <c r="N951" s="22"/>
    </row>
    <row r="952" spans="2:14" ht="28.8">
      <c r="B952" s="13">
        <v>943</v>
      </c>
      <c r="C952" s="14" t="s">
        <v>465</v>
      </c>
      <c r="D952" s="14" t="s">
        <v>986</v>
      </c>
      <c r="E952" s="15" t="s">
        <v>26</v>
      </c>
      <c r="F952" s="15">
        <v>3</v>
      </c>
      <c r="G952" s="16" t="s">
        <v>1304</v>
      </c>
      <c r="H952" s="15"/>
      <c r="I952" s="15"/>
      <c r="J952" s="15"/>
      <c r="K952" s="24">
        <v>3.7283280000000002E-2</v>
      </c>
      <c r="L952" s="15" t="s">
        <v>1484</v>
      </c>
      <c r="M952" s="24">
        <v>3.7283280000000002E-2</v>
      </c>
      <c r="N952" s="22"/>
    </row>
    <row r="953" spans="2:14" ht="28.8">
      <c r="B953" s="13">
        <v>944</v>
      </c>
      <c r="C953" s="14" t="s">
        <v>460</v>
      </c>
      <c r="D953" s="14" t="s">
        <v>987</v>
      </c>
      <c r="E953" s="15" t="s">
        <v>26</v>
      </c>
      <c r="F953" s="15">
        <v>3</v>
      </c>
      <c r="G953" s="16" t="s">
        <v>1305</v>
      </c>
      <c r="H953" s="15"/>
      <c r="I953" s="15"/>
      <c r="J953" s="15"/>
      <c r="K953" s="24">
        <v>1.9836271999999999E-2</v>
      </c>
      <c r="L953" s="15" t="s">
        <v>1484</v>
      </c>
      <c r="M953" s="24">
        <v>1.9836271999999999E-2</v>
      </c>
      <c r="N953" s="22"/>
    </row>
    <row r="954" spans="2:14" ht="28.8">
      <c r="B954" s="13">
        <v>945</v>
      </c>
      <c r="C954" s="14" t="s">
        <v>460</v>
      </c>
      <c r="D954" s="14" t="s">
        <v>988</v>
      </c>
      <c r="E954" s="15" t="s">
        <v>30</v>
      </c>
      <c r="F954" s="15">
        <v>4</v>
      </c>
      <c r="G954" s="16" t="s">
        <v>1306</v>
      </c>
      <c r="H954" s="15"/>
      <c r="I954" s="15"/>
      <c r="J954" s="15"/>
      <c r="K954" s="24">
        <v>3.2025199999999995E-3</v>
      </c>
      <c r="L954" s="15" t="s">
        <v>1484</v>
      </c>
      <c r="M954" s="24">
        <v>3.2025199999999995E-3</v>
      </c>
      <c r="N954" s="22"/>
    </row>
    <row r="955" spans="2:14" ht="28.8">
      <c r="B955" s="13">
        <v>946</v>
      </c>
      <c r="C955" s="14" t="s">
        <v>460</v>
      </c>
      <c r="D955" s="14" t="s">
        <v>989</v>
      </c>
      <c r="E955" s="15" t="s">
        <v>26</v>
      </c>
      <c r="F955" s="15">
        <v>5</v>
      </c>
      <c r="G955" s="16" t="s">
        <v>1307</v>
      </c>
      <c r="H955" s="15"/>
      <c r="I955" s="15"/>
      <c r="J955" s="15"/>
      <c r="K955" s="24">
        <v>5.8808721999999994E-2</v>
      </c>
      <c r="L955" s="15" t="s">
        <v>1484</v>
      </c>
      <c r="M955" s="24">
        <v>5.8808721999999994E-2</v>
      </c>
      <c r="N955" s="22"/>
    </row>
    <row r="956" spans="2:14" ht="28.8">
      <c r="B956" s="13">
        <v>947</v>
      </c>
      <c r="C956" s="14" t="s">
        <v>460</v>
      </c>
      <c r="D956" s="14" t="s">
        <v>990</v>
      </c>
      <c r="E956" s="15" t="s">
        <v>30</v>
      </c>
      <c r="F956" s="15">
        <v>4</v>
      </c>
      <c r="G956" s="16" t="s">
        <v>1308</v>
      </c>
      <c r="H956" s="15"/>
      <c r="I956" s="15"/>
      <c r="J956" s="15"/>
      <c r="K956" s="24">
        <v>6.5832199999999999E-3</v>
      </c>
      <c r="L956" s="15" t="s">
        <v>1484</v>
      </c>
      <c r="M956" s="24">
        <v>6.5832199999999999E-3</v>
      </c>
      <c r="N956" s="22"/>
    </row>
    <row r="957" spans="2:14" ht="28.8">
      <c r="B957" s="13">
        <v>948</v>
      </c>
      <c r="C957" s="14" t="s">
        <v>460</v>
      </c>
      <c r="D957" s="14" t="s">
        <v>991</v>
      </c>
      <c r="E957" s="15" t="s">
        <v>26</v>
      </c>
      <c r="F957" s="15">
        <v>4</v>
      </c>
      <c r="G957" s="16" t="s">
        <v>1309</v>
      </c>
      <c r="H957" s="15"/>
      <c r="I957" s="15"/>
      <c r="J957" s="15"/>
      <c r="K957" s="24">
        <v>2.1696896E-2</v>
      </c>
      <c r="L957" s="15" t="s">
        <v>1484</v>
      </c>
      <c r="M957" s="24">
        <v>2.1696896E-2</v>
      </c>
      <c r="N957" s="22"/>
    </row>
    <row r="958" spans="2:14" ht="28.8">
      <c r="B958" s="13">
        <v>949</v>
      </c>
      <c r="C958" s="14" t="s">
        <v>466</v>
      </c>
      <c r="D958" s="14" t="s">
        <v>992</v>
      </c>
      <c r="E958" s="15" t="s">
        <v>26</v>
      </c>
      <c r="F958" s="15">
        <v>6</v>
      </c>
      <c r="G958" s="16" t="s">
        <v>1310</v>
      </c>
      <c r="H958" s="15"/>
      <c r="I958" s="15"/>
      <c r="J958" s="15"/>
      <c r="K958" s="24">
        <v>2.1466559999999999E-2</v>
      </c>
      <c r="L958" s="15" t="s">
        <v>1484</v>
      </c>
      <c r="M958" s="24">
        <v>2.1466559999999999E-2</v>
      </c>
      <c r="N958" s="22"/>
    </row>
    <row r="959" spans="2:14" ht="28.8">
      <c r="B959" s="13">
        <v>950</v>
      </c>
      <c r="C959" s="14" t="s">
        <v>465</v>
      </c>
      <c r="D959" s="14" t="s">
        <v>993</v>
      </c>
      <c r="E959" s="15" t="s">
        <v>26</v>
      </c>
      <c r="F959" s="15">
        <v>4</v>
      </c>
      <c r="G959" s="16" t="s">
        <v>1310</v>
      </c>
      <c r="H959" s="15"/>
      <c r="I959" s="15"/>
      <c r="J959" s="15"/>
      <c r="K959" s="24">
        <v>1.9052279999999998E-2</v>
      </c>
      <c r="L959" s="15" t="s">
        <v>1484</v>
      </c>
      <c r="M959" s="24">
        <v>1.9052279999999998E-2</v>
      </c>
      <c r="N959" s="22"/>
    </row>
    <row r="960" spans="2:14" ht="28.8">
      <c r="B960" s="13">
        <v>951</v>
      </c>
      <c r="C960" s="14" t="s">
        <v>460</v>
      </c>
      <c r="D960" s="14" t="s">
        <v>994</v>
      </c>
      <c r="E960" s="15" t="s">
        <v>30</v>
      </c>
      <c r="F960" s="15">
        <v>4</v>
      </c>
      <c r="G960" s="16" t="s">
        <v>1310</v>
      </c>
      <c r="H960" s="15"/>
      <c r="I960" s="15"/>
      <c r="J960" s="15"/>
      <c r="K960" s="24">
        <v>5.9086139999999995E-3</v>
      </c>
      <c r="L960" s="15" t="s">
        <v>1484</v>
      </c>
      <c r="M960" s="24">
        <v>5.9086139999999995E-3</v>
      </c>
      <c r="N960" s="22"/>
    </row>
    <row r="961" spans="2:14" ht="28.8">
      <c r="B961" s="13">
        <v>952</v>
      </c>
      <c r="C961" s="14" t="s">
        <v>460</v>
      </c>
      <c r="D961" s="14" t="s">
        <v>995</v>
      </c>
      <c r="E961" s="15" t="s">
        <v>26</v>
      </c>
      <c r="F961" s="15">
        <v>6</v>
      </c>
      <c r="G961" s="16" t="s">
        <v>1311</v>
      </c>
      <c r="H961" s="15"/>
      <c r="I961" s="15"/>
      <c r="J961" s="15"/>
      <c r="K961" s="24">
        <v>2.3384897800000002E-2</v>
      </c>
      <c r="L961" s="15" t="s">
        <v>1484</v>
      </c>
      <c r="M961" s="24">
        <v>2.3384897800000002E-2</v>
      </c>
      <c r="N961" s="22"/>
    </row>
    <row r="962" spans="2:14" ht="28.8">
      <c r="B962" s="13">
        <v>953</v>
      </c>
      <c r="C962" s="14" t="s">
        <v>460</v>
      </c>
      <c r="D962" s="14" t="s">
        <v>996</v>
      </c>
      <c r="E962" s="15" t="s">
        <v>26</v>
      </c>
      <c r="F962" s="15">
        <v>4</v>
      </c>
      <c r="G962" s="16" t="s">
        <v>1311</v>
      </c>
      <c r="H962" s="15"/>
      <c r="I962" s="15"/>
      <c r="J962" s="15"/>
      <c r="K962" s="24">
        <v>2.3399643079999997E-2</v>
      </c>
      <c r="L962" s="15" t="s">
        <v>1484</v>
      </c>
      <c r="M962" s="24">
        <v>2.3399643079999997E-2</v>
      </c>
      <c r="N962" s="22"/>
    </row>
    <row r="963" spans="2:14" ht="28.8">
      <c r="B963" s="13">
        <v>954</v>
      </c>
      <c r="C963" s="14" t="s">
        <v>460</v>
      </c>
      <c r="D963" s="14" t="s">
        <v>997</v>
      </c>
      <c r="E963" s="15" t="s">
        <v>30</v>
      </c>
      <c r="F963" s="15">
        <v>4</v>
      </c>
      <c r="G963" s="16" t="s">
        <v>1312</v>
      </c>
      <c r="H963" s="15"/>
      <c r="I963" s="15"/>
      <c r="J963" s="15"/>
      <c r="K963" s="24">
        <v>3.4499659999999996E-3</v>
      </c>
      <c r="L963" s="15" t="s">
        <v>1484</v>
      </c>
      <c r="M963" s="24">
        <v>3.4499659999999996E-3</v>
      </c>
      <c r="N963" s="22"/>
    </row>
    <row r="964" spans="2:14" ht="43.2">
      <c r="B964" s="13">
        <v>955</v>
      </c>
      <c r="C964" s="14" t="s">
        <v>460</v>
      </c>
      <c r="D964" s="14" t="s">
        <v>998</v>
      </c>
      <c r="E964" s="15" t="s">
        <v>26</v>
      </c>
      <c r="F964" s="15">
        <v>5</v>
      </c>
      <c r="G964" s="16" t="s">
        <v>1313</v>
      </c>
      <c r="H964" s="15"/>
      <c r="I964" s="15"/>
      <c r="J964" s="15"/>
      <c r="K964" s="24">
        <v>9.4726819880000007E-2</v>
      </c>
      <c r="L964" s="15" t="s">
        <v>1484</v>
      </c>
      <c r="M964" s="24">
        <v>9.4726819880000007E-2</v>
      </c>
      <c r="N964" s="22"/>
    </row>
    <row r="965" spans="2:14" ht="28.8">
      <c r="B965" s="13">
        <v>956</v>
      </c>
      <c r="C965" s="14" t="s">
        <v>467</v>
      </c>
      <c r="D965" s="14" t="s">
        <v>999</v>
      </c>
      <c r="E965" s="15" t="s">
        <v>26</v>
      </c>
      <c r="F965" s="15">
        <v>6</v>
      </c>
      <c r="G965" s="16" t="s">
        <v>1314</v>
      </c>
      <c r="H965" s="15"/>
      <c r="I965" s="15"/>
      <c r="J965" s="15"/>
      <c r="K965" s="24">
        <v>0.24664697527199997</v>
      </c>
      <c r="L965" s="15" t="s">
        <v>1484</v>
      </c>
      <c r="M965" s="24">
        <v>0.24664697527199997</v>
      </c>
      <c r="N965" s="22"/>
    </row>
    <row r="966" spans="2:14" ht="28.8">
      <c r="B966" s="13">
        <v>957</v>
      </c>
      <c r="C966" s="14" t="s">
        <v>468</v>
      </c>
      <c r="D966" s="14" t="s">
        <v>1000</v>
      </c>
      <c r="E966" s="15" t="s">
        <v>26</v>
      </c>
      <c r="F966" s="15">
        <v>5</v>
      </c>
      <c r="G966" s="16" t="s">
        <v>1315</v>
      </c>
      <c r="H966" s="15"/>
      <c r="I966" s="15"/>
      <c r="J966" s="15"/>
      <c r="K966" s="24">
        <v>0.22296170800000001</v>
      </c>
      <c r="L966" s="15" t="s">
        <v>1484</v>
      </c>
      <c r="M966" s="24">
        <v>0.22296170800000001</v>
      </c>
      <c r="N966" s="22"/>
    </row>
    <row r="967" spans="2:14" ht="43.2">
      <c r="B967" s="13">
        <v>958</v>
      </c>
      <c r="C967" s="14" t="s">
        <v>465</v>
      </c>
      <c r="D967" s="14" t="s">
        <v>1001</v>
      </c>
      <c r="E967" s="15" t="s">
        <v>26</v>
      </c>
      <c r="F967" s="15">
        <v>3</v>
      </c>
      <c r="G967" s="16" t="s">
        <v>1316</v>
      </c>
      <c r="H967" s="15"/>
      <c r="I967" s="15"/>
      <c r="J967" s="15"/>
      <c r="K967" s="24">
        <v>8.2856503679999999E-2</v>
      </c>
      <c r="L967" s="15" t="s">
        <v>1484</v>
      </c>
      <c r="M967" s="24">
        <v>8.2856503679999999E-2</v>
      </c>
      <c r="N967" s="22"/>
    </row>
    <row r="968" spans="2:14" ht="43.2">
      <c r="B968" s="13">
        <v>959</v>
      </c>
      <c r="C968" s="14" t="s">
        <v>460</v>
      </c>
      <c r="D968" s="14" t="s">
        <v>1002</v>
      </c>
      <c r="E968" s="15" t="s">
        <v>30</v>
      </c>
      <c r="F968" s="15">
        <v>4</v>
      </c>
      <c r="G968" s="16" t="s">
        <v>1317</v>
      </c>
      <c r="H968" s="15"/>
      <c r="I968" s="15"/>
      <c r="J968" s="15"/>
      <c r="K968" s="24">
        <v>2.9499999999999999E-3</v>
      </c>
      <c r="L968" s="15" t="s">
        <v>1484</v>
      </c>
      <c r="M968" s="24">
        <v>2.9499999999999999E-3</v>
      </c>
      <c r="N968" s="22"/>
    </row>
    <row r="969" spans="2:14" ht="28.8">
      <c r="B969" s="13">
        <v>960</v>
      </c>
      <c r="C969" s="14" t="s">
        <v>465</v>
      </c>
      <c r="D969" s="14" t="s">
        <v>1003</v>
      </c>
      <c r="E969" s="15" t="s">
        <v>26</v>
      </c>
      <c r="F969" s="15">
        <v>5</v>
      </c>
      <c r="G969" s="16" t="s">
        <v>1318</v>
      </c>
      <c r="H969" s="15"/>
      <c r="I969" s="15"/>
      <c r="J969" s="15"/>
      <c r="K969" s="24">
        <v>0.20447437046399999</v>
      </c>
      <c r="L969" s="15" t="s">
        <v>1484</v>
      </c>
      <c r="M969" s="24">
        <v>0.20447437046399999</v>
      </c>
      <c r="N969" s="22"/>
    </row>
    <row r="970" spans="2:14" ht="28.8">
      <c r="B970" s="13">
        <v>961</v>
      </c>
      <c r="C970" s="14" t="s">
        <v>465</v>
      </c>
      <c r="D970" s="14" t="s">
        <v>1004</v>
      </c>
      <c r="E970" s="15" t="s">
        <v>26</v>
      </c>
      <c r="F970" s="15">
        <v>3</v>
      </c>
      <c r="G970" s="16" t="s">
        <v>1319</v>
      </c>
      <c r="H970" s="15"/>
      <c r="I970" s="15"/>
      <c r="J970" s="15"/>
      <c r="K970" s="24">
        <v>9.4713224486400002E-2</v>
      </c>
      <c r="L970" s="15" t="s">
        <v>1484</v>
      </c>
      <c r="M970" s="24">
        <v>9.4713224486400002E-2</v>
      </c>
      <c r="N970" s="22"/>
    </row>
    <row r="971" spans="2:14" ht="28.8">
      <c r="B971" s="13">
        <v>962</v>
      </c>
      <c r="C971" s="14" t="s">
        <v>460</v>
      </c>
      <c r="D971" s="14" t="s">
        <v>1005</v>
      </c>
      <c r="E971" s="15" t="s">
        <v>30</v>
      </c>
      <c r="F971" s="15">
        <v>4</v>
      </c>
      <c r="G971" s="16" t="s">
        <v>1320</v>
      </c>
      <c r="H971" s="15"/>
      <c r="I971" s="15"/>
      <c r="J971" s="15"/>
      <c r="K971" s="24">
        <v>4.3860599999999998E-3</v>
      </c>
      <c r="L971" s="15" t="s">
        <v>1484</v>
      </c>
      <c r="M971" s="24">
        <v>4.3860599999999998E-3</v>
      </c>
      <c r="N971" s="22"/>
    </row>
    <row r="972" spans="2:14" ht="28.8">
      <c r="B972" s="13">
        <v>963</v>
      </c>
      <c r="C972" s="14" t="s">
        <v>465</v>
      </c>
      <c r="D972" s="14" t="s">
        <v>1006</v>
      </c>
      <c r="E972" s="15" t="s">
        <v>26</v>
      </c>
      <c r="F972" s="15">
        <v>3</v>
      </c>
      <c r="G972" s="16" t="s">
        <v>1320</v>
      </c>
      <c r="H972" s="15"/>
      <c r="I972" s="15"/>
      <c r="J972" s="15"/>
      <c r="K972" s="24">
        <v>2.9081807999999997E-2</v>
      </c>
      <c r="L972" s="15" t="s">
        <v>1484</v>
      </c>
      <c r="M972" s="24">
        <v>2.9081807999999997E-2</v>
      </c>
      <c r="N972" s="22"/>
    </row>
    <row r="973" spans="2:14" ht="43.2">
      <c r="B973" s="13">
        <v>964</v>
      </c>
      <c r="C973" s="14" t="s">
        <v>465</v>
      </c>
      <c r="D973" s="14" t="s">
        <v>1007</v>
      </c>
      <c r="E973" s="15" t="s">
        <v>26</v>
      </c>
      <c r="F973" s="15">
        <v>3</v>
      </c>
      <c r="G973" s="16" t="s">
        <v>1320</v>
      </c>
      <c r="H973" s="15"/>
      <c r="I973" s="15"/>
      <c r="J973" s="15"/>
      <c r="K973" s="24">
        <v>6.8982039726000005E-2</v>
      </c>
      <c r="L973" s="15" t="s">
        <v>1484</v>
      </c>
      <c r="M973" s="24">
        <v>6.8982039726000005E-2</v>
      </c>
      <c r="N973" s="22"/>
    </row>
    <row r="974" spans="2:14" ht="43.2">
      <c r="B974" s="13">
        <v>965</v>
      </c>
      <c r="C974" s="14" t="s">
        <v>460</v>
      </c>
      <c r="D974" s="14" t="s">
        <v>1008</v>
      </c>
      <c r="E974" s="15" t="s">
        <v>30</v>
      </c>
      <c r="F974" s="15">
        <v>4</v>
      </c>
      <c r="G974" s="16" t="s">
        <v>1321</v>
      </c>
      <c r="H974" s="15"/>
      <c r="I974" s="15"/>
      <c r="J974" s="15"/>
      <c r="K974" s="24">
        <v>6.1181819999999998E-3</v>
      </c>
      <c r="L974" s="15" t="s">
        <v>1484</v>
      </c>
      <c r="M974" s="24">
        <v>6.1181819999999998E-3</v>
      </c>
      <c r="N974" s="22"/>
    </row>
    <row r="975" spans="2:14" ht="43.2">
      <c r="B975" s="13">
        <v>966</v>
      </c>
      <c r="C975" s="14" t="s">
        <v>465</v>
      </c>
      <c r="D975" s="14" t="s">
        <v>1009</v>
      </c>
      <c r="E975" s="15" t="s">
        <v>30</v>
      </c>
      <c r="F975" s="15">
        <v>4</v>
      </c>
      <c r="G975" s="16" t="s">
        <v>1322</v>
      </c>
      <c r="H975" s="15"/>
      <c r="I975" s="15"/>
      <c r="J975" s="15"/>
      <c r="K975" s="24">
        <v>6.3534739999999996E-3</v>
      </c>
      <c r="L975" s="15" t="s">
        <v>1484</v>
      </c>
      <c r="M975" s="24">
        <v>6.3534739999999996E-3</v>
      </c>
      <c r="N975" s="22"/>
    </row>
    <row r="976" spans="2:14" ht="28.8">
      <c r="B976" s="13">
        <v>967</v>
      </c>
      <c r="C976" s="14" t="s">
        <v>460</v>
      </c>
      <c r="D976" s="14" t="s">
        <v>1010</v>
      </c>
      <c r="E976" s="15" t="s">
        <v>26</v>
      </c>
      <c r="F976" s="15">
        <v>5</v>
      </c>
      <c r="G976" s="16" t="s">
        <v>1323</v>
      </c>
      <c r="H976" s="15"/>
      <c r="I976" s="15"/>
      <c r="J976" s="15"/>
      <c r="K976" s="24">
        <v>4.0485563999999995E-2</v>
      </c>
      <c r="L976" s="15" t="s">
        <v>1484</v>
      </c>
      <c r="M976" s="24">
        <v>4.0485563999999995E-2</v>
      </c>
      <c r="N976" s="22"/>
    </row>
    <row r="977" spans="2:14" ht="28.8">
      <c r="B977" s="13">
        <v>968</v>
      </c>
      <c r="C977" s="14" t="s">
        <v>460</v>
      </c>
      <c r="D977" s="14" t="s">
        <v>1011</v>
      </c>
      <c r="E977" s="15" t="s">
        <v>26</v>
      </c>
      <c r="F977" s="15">
        <v>3</v>
      </c>
      <c r="G977" s="16" t="s">
        <v>1324</v>
      </c>
      <c r="H977" s="15"/>
      <c r="I977" s="15"/>
      <c r="J977" s="15"/>
      <c r="K977" s="24">
        <v>0.10183010599999999</v>
      </c>
      <c r="L977" s="15" t="s">
        <v>1484</v>
      </c>
      <c r="M977" s="24">
        <v>0.10183010599999999</v>
      </c>
      <c r="N977" s="22"/>
    </row>
    <row r="978" spans="2:14" ht="43.2">
      <c r="B978" s="13">
        <v>969</v>
      </c>
      <c r="C978" s="14" t="s">
        <v>466</v>
      </c>
      <c r="D978" s="14" t="s">
        <v>1012</v>
      </c>
      <c r="E978" s="15" t="s">
        <v>26</v>
      </c>
      <c r="F978" s="15">
        <v>3</v>
      </c>
      <c r="G978" s="16" t="s">
        <v>1324</v>
      </c>
      <c r="H978" s="15"/>
      <c r="I978" s="15"/>
      <c r="J978" s="15"/>
      <c r="K978" s="24">
        <v>1.1508068E-2</v>
      </c>
      <c r="L978" s="15" t="s">
        <v>1484</v>
      </c>
      <c r="M978" s="24">
        <v>1.1508068E-2</v>
      </c>
      <c r="N978" s="22"/>
    </row>
    <row r="979" spans="2:14" ht="43.2">
      <c r="B979" s="13">
        <v>970</v>
      </c>
      <c r="C979" s="14" t="s">
        <v>465</v>
      </c>
      <c r="D979" s="14" t="s">
        <v>1013</v>
      </c>
      <c r="E979" s="15" t="s">
        <v>26</v>
      </c>
      <c r="F979" s="15">
        <v>3</v>
      </c>
      <c r="G979" s="16" t="s">
        <v>1325</v>
      </c>
      <c r="H979" s="15"/>
      <c r="I979" s="15"/>
      <c r="J979" s="15"/>
      <c r="K979" s="24">
        <v>9.5354944145999987E-2</v>
      </c>
      <c r="L979" s="15" t="s">
        <v>1484</v>
      </c>
      <c r="M979" s="24">
        <v>9.5354944145999987E-2</v>
      </c>
      <c r="N979" s="22"/>
    </row>
    <row r="980" spans="2:14" ht="28.8">
      <c r="B980" s="13">
        <v>971</v>
      </c>
      <c r="C980" s="14" t="s">
        <v>460</v>
      </c>
      <c r="D980" s="14" t="s">
        <v>1014</v>
      </c>
      <c r="E980" s="15" t="s">
        <v>26</v>
      </c>
      <c r="F980" s="15">
        <v>3</v>
      </c>
      <c r="G980" s="16" t="s">
        <v>1326</v>
      </c>
      <c r="H980" s="15"/>
      <c r="I980" s="15"/>
      <c r="J980" s="15"/>
      <c r="K980" s="24">
        <v>7.9821059880000003E-2</v>
      </c>
      <c r="L980" s="15" t="s">
        <v>1484</v>
      </c>
      <c r="M980" s="24">
        <v>7.9821059880000003E-2</v>
      </c>
      <c r="N980" s="22"/>
    </row>
    <row r="981" spans="2:14" ht="28.8">
      <c r="B981" s="13">
        <v>972</v>
      </c>
      <c r="C981" s="14" t="s">
        <v>460</v>
      </c>
      <c r="D981" s="14" t="s">
        <v>1015</v>
      </c>
      <c r="E981" s="15" t="s">
        <v>26</v>
      </c>
      <c r="F981" s="15">
        <v>3</v>
      </c>
      <c r="G981" s="16" t="s">
        <v>1326</v>
      </c>
      <c r="H981" s="15"/>
      <c r="I981" s="15"/>
      <c r="J981" s="15"/>
      <c r="K981" s="24">
        <v>4.8925159999999995E-2</v>
      </c>
      <c r="L981" s="15" t="s">
        <v>1484</v>
      </c>
      <c r="M981" s="24">
        <v>4.8925159999999995E-2</v>
      </c>
      <c r="N981" s="22"/>
    </row>
    <row r="982" spans="2:14" ht="43.2">
      <c r="B982" s="13">
        <v>973</v>
      </c>
      <c r="C982" s="14" t="s">
        <v>465</v>
      </c>
      <c r="D982" s="14" t="s">
        <v>1016</v>
      </c>
      <c r="E982" s="15" t="s">
        <v>26</v>
      </c>
      <c r="F982" s="15">
        <v>3</v>
      </c>
      <c r="G982" s="16" t="s">
        <v>1326</v>
      </c>
      <c r="H982" s="15"/>
      <c r="I982" s="15"/>
      <c r="J982" s="15"/>
      <c r="K982" s="24">
        <v>9.5136964780319994E-2</v>
      </c>
      <c r="L982" s="15" t="s">
        <v>1484</v>
      </c>
      <c r="M982" s="24">
        <v>9.5136964780319994E-2</v>
      </c>
      <c r="N982" s="22"/>
    </row>
    <row r="983" spans="2:14" ht="43.2">
      <c r="B983" s="13">
        <v>974</v>
      </c>
      <c r="C983" s="14" t="s">
        <v>465</v>
      </c>
      <c r="D983" s="14" t="s">
        <v>1017</v>
      </c>
      <c r="E983" s="15" t="s">
        <v>26</v>
      </c>
      <c r="F983" s="15">
        <v>3</v>
      </c>
      <c r="G983" s="16" t="s">
        <v>1327</v>
      </c>
      <c r="H983" s="15"/>
      <c r="I983" s="15"/>
      <c r="J983" s="15"/>
      <c r="K983" s="24">
        <v>4.6811544000000004E-2</v>
      </c>
      <c r="L983" s="15" t="s">
        <v>1484</v>
      </c>
      <c r="M983" s="24">
        <v>4.6811544000000004E-2</v>
      </c>
      <c r="N983" s="22"/>
    </row>
    <row r="984" spans="2:14" ht="28.8">
      <c r="B984" s="13">
        <v>975</v>
      </c>
      <c r="C984" s="14" t="s">
        <v>460</v>
      </c>
      <c r="D984" s="14" t="s">
        <v>1018</v>
      </c>
      <c r="E984" s="15" t="s">
        <v>26</v>
      </c>
      <c r="F984" s="15">
        <v>3</v>
      </c>
      <c r="G984" s="16" t="s">
        <v>1328</v>
      </c>
      <c r="H984" s="15"/>
      <c r="I984" s="15"/>
      <c r="J984" s="15"/>
      <c r="K984" s="24">
        <v>4.4874286079999999E-2</v>
      </c>
      <c r="L984" s="15" t="s">
        <v>1484</v>
      </c>
      <c r="M984" s="24">
        <v>4.4874286079999999E-2</v>
      </c>
      <c r="N984" s="22"/>
    </row>
    <row r="985" spans="2:14" ht="43.2">
      <c r="B985" s="13">
        <v>976</v>
      </c>
      <c r="C985" s="14" t="s">
        <v>465</v>
      </c>
      <c r="D985" s="14" t="s">
        <v>1019</v>
      </c>
      <c r="E985" s="15" t="s">
        <v>26</v>
      </c>
      <c r="F985" s="15">
        <v>3</v>
      </c>
      <c r="G985" s="16" t="s">
        <v>1329</v>
      </c>
      <c r="H985" s="15"/>
      <c r="I985" s="15"/>
      <c r="J985" s="15"/>
      <c r="K985" s="24">
        <v>7.9505641575359998E-2</v>
      </c>
      <c r="L985" s="15" t="s">
        <v>1484</v>
      </c>
      <c r="M985" s="24">
        <v>7.9505641575359998E-2</v>
      </c>
      <c r="N985" s="22"/>
    </row>
    <row r="986" spans="2:14" ht="28.8">
      <c r="B986" s="13">
        <v>977</v>
      </c>
      <c r="C986" s="14" t="s">
        <v>460</v>
      </c>
      <c r="D986" s="14" t="s">
        <v>1020</v>
      </c>
      <c r="E986" s="15" t="s">
        <v>26</v>
      </c>
      <c r="F986" s="15">
        <v>3</v>
      </c>
      <c r="G986" s="16" t="s">
        <v>1330</v>
      </c>
      <c r="H986" s="15"/>
      <c r="I986" s="15"/>
      <c r="J986" s="15"/>
      <c r="K986" s="24">
        <v>2.4055597999999997E-2</v>
      </c>
      <c r="L986" s="15" t="s">
        <v>1484</v>
      </c>
      <c r="M986" s="24">
        <v>2.4055597999999997E-2</v>
      </c>
      <c r="N986" s="22"/>
    </row>
    <row r="987" spans="2:14" ht="43.2">
      <c r="B987" s="13">
        <v>978</v>
      </c>
      <c r="C987" s="14" t="s">
        <v>466</v>
      </c>
      <c r="D987" s="14" t="s">
        <v>1021</v>
      </c>
      <c r="E987" s="15" t="s">
        <v>26</v>
      </c>
      <c r="F987" s="15">
        <v>3</v>
      </c>
      <c r="G987" s="16" t="s">
        <v>1330</v>
      </c>
      <c r="H987" s="15"/>
      <c r="I987" s="15"/>
      <c r="J987" s="15"/>
      <c r="K987" s="24">
        <v>0.14772560183999997</v>
      </c>
      <c r="L987" s="15" t="s">
        <v>1484</v>
      </c>
      <c r="M987" s="24">
        <v>0.14772560183999997</v>
      </c>
      <c r="N987" s="22"/>
    </row>
    <row r="988" spans="2:14" ht="28.8">
      <c r="B988" s="13">
        <v>979</v>
      </c>
      <c r="C988" s="14" t="s">
        <v>465</v>
      </c>
      <c r="D988" s="14" t="s">
        <v>1022</v>
      </c>
      <c r="E988" s="15" t="s">
        <v>26</v>
      </c>
      <c r="F988" s="15">
        <v>3</v>
      </c>
      <c r="G988" s="16" t="s">
        <v>1331</v>
      </c>
      <c r="H988" s="15"/>
      <c r="I988" s="15"/>
      <c r="J988" s="15"/>
      <c r="K988" s="24">
        <v>1.8555263999999998E-2</v>
      </c>
      <c r="L988" s="15" t="s">
        <v>1484</v>
      </c>
      <c r="M988" s="24">
        <v>1.8555263999999998E-2</v>
      </c>
      <c r="N988" s="22"/>
    </row>
    <row r="989" spans="2:14" ht="28.8">
      <c r="B989" s="13">
        <v>980</v>
      </c>
      <c r="C989" s="14" t="s">
        <v>460</v>
      </c>
      <c r="D989" s="14" t="s">
        <v>1023</v>
      </c>
      <c r="E989" s="15" t="s">
        <v>26</v>
      </c>
      <c r="F989" s="15">
        <v>4</v>
      </c>
      <c r="G989" s="16" t="s">
        <v>1332</v>
      </c>
      <c r="H989" s="15"/>
      <c r="I989" s="15"/>
      <c r="J989" s="15"/>
      <c r="K989" s="24">
        <v>0.20764999023999997</v>
      </c>
      <c r="L989" s="15" t="s">
        <v>1484</v>
      </c>
      <c r="M989" s="24">
        <v>0.20764999023999997</v>
      </c>
      <c r="N989" s="22"/>
    </row>
    <row r="990" spans="2:14" ht="43.2">
      <c r="B990" s="13">
        <v>981</v>
      </c>
      <c r="C990" s="14" t="s">
        <v>465</v>
      </c>
      <c r="D990" s="14" t="s">
        <v>1024</v>
      </c>
      <c r="E990" s="15" t="s">
        <v>30</v>
      </c>
      <c r="F990" s="15">
        <v>4</v>
      </c>
      <c r="G990" s="16" t="s">
        <v>1333</v>
      </c>
      <c r="H990" s="15"/>
      <c r="I990" s="15"/>
      <c r="J990" s="15"/>
      <c r="K990" s="24">
        <v>6.1181819999999998E-3</v>
      </c>
      <c r="L990" s="15" t="s">
        <v>1484</v>
      </c>
      <c r="M990" s="24">
        <v>6.1181819999999998E-3</v>
      </c>
      <c r="N990" s="22"/>
    </row>
    <row r="991" spans="2:14" ht="28.8">
      <c r="B991" s="13">
        <v>982</v>
      </c>
      <c r="C991" s="14" t="s">
        <v>464</v>
      </c>
      <c r="D991" s="14" t="s">
        <v>1025</v>
      </c>
      <c r="E991" s="15" t="s">
        <v>26</v>
      </c>
      <c r="F991" s="15">
        <v>4</v>
      </c>
      <c r="G991" s="16" t="s">
        <v>1334</v>
      </c>
      <c r="H991" s="15"/>
      <c r="I991" s="15"/>
      <c r="J991" s="15"/>
      <c r="K991" s="24">
        <v>6.2715735039999998E-2</v>
      </c>
      <c r="L991" s="15" t="s">
        <v>1484</v>
      </c>
      <c r="M991" s="24">
        <v>6.2715735039999998E-2</v>
      </c>
      <c r="N991" s="22"/>
    </row>
    <row r="992" spans="2:14" ht="28.8">
      <c r="B992" s="13">
        <v>983</v>
      </c>
      <c r="C992" s="14" t="s">
        <v>460</v>
      </c>
      <c r="D992" s="14" t="s">
        <v>1026</v>
      </c>
      <c r="E992" s="15" t="s">
        <v>26</v>
      </c>
      <c r="F992" s="15">
        <v>6</v>
      </c>
      <c r="G992" s="16" t="s">
        <v>1334</v>
      </c>
      <c r="H992" s="15"/>
      <c r="I992" s="15"/>
      <c r="J992" s="15"/>
      <c r="K992" s="24">
        <v>2.230613E-2</v>
      </c>
      <c r="L992" s="15" t="s">
        <v>1484</v>
      </c>
      <c r="M992" s="24">
        <v>2.230613E-2</v>
      </c>
      <c r="N992" s="22"/>
    </row>
    <row r="993" spans="2:14" ht="28.8">
      <c r="B993" s="13">
        <v>984</v>
      </c>
      <c r="C993" s="14" t="s">
        <v>465</v>
      </c>
      <c r="D993" s="14" t="s">
        <v>1027</v>
      </c>
      <c r="E993" s="15" t="s">
        <v>26</v>
      </c>
      <c r="F993" s="15">
        <v>3</v>
      </c>
      <c r="G993" s="16" t="s">
        <v>1334</v>
      </c>
      <c r="H993" s="15"/>
      <c r="I993" s="15"/>
      <c r="J993" s="15"/>
      <c r="K993" s="24">
        <v>6.1775714000000002E-2</v>
      </c>
      <c r="L993" s="15" t="s">
        <v>1484</v>
      </c>
      <c r="M993" s="24">
        <v>6.1775714000000002E-2</v>
      </c>
      <c r="N993" s="22"/>
    </row>
    <row r="994" spans="2:14" ht="28.8">
      <c r="B994" s="13">
        <v>985</v>
      </c>
      <c r="C994" s="14" t="s">
        <v>460</v>
      </c>
      <c r="D994" s="14" t="s">
        <v>1028</v>
      </c>
      <c r="E994" s="15" t="s">
        <v>26</v>
      </c>
      <c r="F994" s="15">
        <v>8</v>
      </c>
      <c r="G994" s="16" t="s">
        <v>1335</v>
      </c>
      <c r="H994" s="15"/>
      <c r="I994" s="15"/>
      <c r="J994" s="15"/>
      <c r="K994" s="24">
        <v>1.9142667999999998E-2</v>
      </c>
      <c r="L994" s="15" t="s">
        <v>1484</v>
      </c>
      <c r="M994" s="24">
        <v>1.9142667999999998E-2</v>
      </c>
      <c r="N994" s="22"/>
    </row>
    <row r="995" spans="2:14" ht="43.2">
      <c r="B995" s="13">
        <v>986</v>
      </c>
      <c r="C995" s="14" t="s">
        <v>464</v>
      </c>
      <c r="D995" s="14" t="s">
        <v>1029</v>
      </c>
      <c r="E995" s="15" t="s">
        <v>26</v>
      </c>
      <c r="F995" s="15">
        <v>2</v>
      </c>
      <c r="G995" s="16" t="s">
        <v>1335</v>
      </c>
      <c r="H995" s="15"/>
      <c r="I995" s="15"/>
      <c r="J995" s="15"/>
      <c r="K995" s="24">
        <v>6.5590127436799983E-2</v>
      </c>
      <c r="L995" s="15" t="s">
        <v>1484</v>
      </c>
      <c r="M995" s="24">
        <v>6.5590127436799983E-2</v>
      </c>
      <c r="N995" s="22"/>
    </row>
    <row r="996" spans="2:14" ht="28.8">
      <c r="B996" s="13">
        <v>987</v>
      </c>
      <c r="C996" s="14" t="s">
        <v>465</v>
      </c>
      <c r="D996" s="14" t="s">
        <v>1030</v>
      </c>
      <c r="E996" s="15" t="s">
        <v>26</v>
      </c>
      <c r="F996" s="15">
        <v>3</v>
      </c>
      <c r="G996" s="16" t="s">
        <v>1336</v>
      </c>
      <c r="H996" s="15"/>
      <c r="I996" s="15"/>
      <c r="J996" s="15"/>
      <c r="K996" s="24">
        <v>4.2338399999999998E-2</v>
      </c>
      <c r="L996" s="15" t="s">
        <v>1484</v>
      </c>
      <c r="M996" s="24">
        <v>4.2338399999999998E-2</v>
      </c>
      <c r="N996" s="22"/>
    </row>
    <row r="997" spans="2:14" ht="28.8">
      <c r="B997" s="13">
        <v>988</v>
      </c>
      <c r="C997" s="14" t="s">
        <v>460</v>
      </c>
      <c r="D997" s="14" t="s">
        <v>1031</v>
      </c>
      <c r="E997" s="15" t="s">
        <v>26</v>
      </c>
      <c r="F997" s="15">
        <v>3</v>
      </c>
      <c r="G997" s="16" t="s">
        <v>1337</v>
      </c>
      <c r="H997" s="15"/>
      <c r="I997" s="15"/>
      <c r="J997" s="15"/>
      <c r="K997" s="24">
        <v>2.5255303999999999E-2</v>
      </c>
      <c r="L997" s="15" t="s">
        <v>1484</v>
      </c>
      <c r="M997" s="24">
        <v>2.5255303999999999E-2</v>
      </c>
      <c r="N997" s="22"/>
    </row>
    <row r="998" spans="2:14" ht="43.2">
      <c r="B998" s="13">
        <v>989</v>
      </c>
      <c r="C998" s="14" t="s">
        <v>460</v>
      </c>
      <c r="D998" s="14" t="s">
        <v>1032</v>
      </c>
      <c r="E998" s="15" t="s">
        <v>26</v>
      </c>
      <c r="F998" s="15">
        <v>3</v>
      </c>
      <c r="G998" s="16" t="s">
        <v>1337</v>
      </c>
      <c r="H998" s="15"/>
      <c r="I998" s="15"/>
      <c r="J998" s="15"/>
      <c r="K998" s="24">
        <v>3.4607039999999999E-2</v>
      </c>
      <c r="L998" s="15" t="s">
        <v>1484</v>
      </c>
      <c r="M998" s="24">
        <v>3.4607039999999999E-2</v>
      </c>
      <c r="N998" s="22"/>
    </row>
    <row r="999" spans="2:14" ht="43.2">
      <c r="B999" s="13">
        <v>990</v>
      </c>
      <c r="C999" s="14" t="s">
        <v>465</v>
      </c>
      <c r="D999" s="14" t="s">
        <v>1033</v>
      </c>
      <c r="E999" s="15" t="s">
        <v>26</v>
      </c>
      <c r="F999" s="15">
        <v>3</v>
      </c>
      <c r="G999" s="16" t="s">
        <v>1338</v>
      </c>
      <c r="H999" s="15"/>
      <c r="I999" s="15"/>
      <c r="J999" s="15"/>
      <c r="K999" s="24">
        <v>9.5948260793712006E-2</v>
      </c>
      <c r="L999" s="15" t="s">
        <v>1484</v>
      </c>
      <c r="M999" s="24">
        <v>9.5948260793712006E-2</v>
      </c>
      <c r="N999" s="22"/>
    </row>
    <row r="1000" spans="2:14" ht="43.2">
      <c r="B1000" s="13">
        <v>991</v>
      </c>
      <c r="C1000" s="14" t="s">
        <v>465</v>
      </c>
      <c r="D1000" s="14" t="s">
        <v>1034</v>
      </c>
      <c r="E1000" s="15" t="s">
        <v>26</v>
      </c>
      <c r="F1000" s="15">
        <v>3</v>
      </c>
      <c r="G1000" s="16" t="s">
        <v>1339</v>
      </c>
      <c r="H1000" s="15"/>
      <c r="I1000" s="15"/>
      <c r="J1000" s="15"/>
      <c r="K1000" s="24">
        <v>8.4779696000000002E-2</v>
      </c>
      <c r="L1000" s="15" t="s">
        <v>1484</v>
      </c>
      <c r="M1000" s="24">
        <v>8.4779696000000002E-2</v>
      </c>
      <c r="N1000" s="22"/>
    </row>
    <row r="1001" spans="2:14" ht="28.8">
      <c r="B1001" s="13">
        <v>992</v>
      </c>
      <c r="C1001" s="14" t="s">
        <v>460</v>
      </c>
      <c r="D1001" s="14" t="s">
        <v>1035</v>
      </c>
      <c r="E1001" s="15" t="s">
        <v>26</v>
      </c>
      <c r="F1001" s="15">
        <v>3</v>
      </c>
      <c r="G1001" s="16" t="s">
        <v>1340</v>
      </c>
      <c r="H1001" s="15"/>
      <c r="I1001" s="15"/>
      <c r="J1001" s="15"/>
      <c r="K1001" s="24">
        <v>3.5204355999999999E-2</v>
      </c>
      <c r="L1001" s="15" t="s">
        <v>1484</v>
      </c>
      <c r="M1001" s="24">
        <v>3.5204355999999999E-2</v>
      </c>
      <c r="N1001" s="22"/>
    </row>
    <row r="1002" spans="2:14" ht="28.8">
      <c r="B1002" s="13">
        <v>993</v>
      </c>
      <c r="C1002" s="14" t="s">
        <v>460</v>
      </c>
      <c r="D1002" s="14" t="s">
        <v>1036</v>
      </c>
      <c r="E1002" s="15" t="s">
        <v>30</v>
      </c>
      <c r="F1002" s="15">
        <v>4</v>
      </c>
      <c r="G1002" s="16" t="s">
        <v>1341</v>
      </c>
      <c r="H1002" s="15"/>
      <c r="I1002" s="15"/>
      <c r="J1002" s="15"/>
      <c r="K1002" s="24">
        <v>5.7196959999999998E-3</v>
      </c>
      <c r="L1002" s="15" t="s">
        <v>1484</v>
      </c>
      <c r="M1002" s="24">
        <v>5.7196959999999998E-3</v>
      </c>
      <c r="N1002" s="22"/>
    </row>
    <row r="1003" spans="2:14" ht="43.2">
      <c r="B1003" s="13">
        <v>994</v>
      </c>
      <c r="C1003" s="14" t="s">
        <v>465</v>
      </c>
      <c r="D1003" s="14" t="s">
        <v>1037</v>
      </c>
      <c r="E1003" s="15" t="s">
        <v>30</v>
      </c>
      <c r="F1003" s="15">
        <v>4</v>
      </c>
      <c r="G1003" s="16" t="s">
        <v>1342</v>
      </c>
      <c r="H1003" s="15"/>
      <c r="I1003" s="15"/>
      <c r="J1003" s="15"/>
      <c r="K1003" s="24">
        <v>2.922034E-3</v>
      </c>
      <c r="L1003" s="15" t="s">
        <v>1484</v>
      </c>
      <c r="M1003" s="24">
        <v>2.922034E-3</v>
      </c>
      <c r="N1003" s="22"/>
    </row>
    <row r="1004" spans="2:14" ht="28.8">
      <c r="B1004" s="13">
        <v>995</v>
      </c>
      <c r="C1004" s="14" t="s">
        <v>465</v>
      </c>
      <c r="D1004" s="14" t="s">
        <v>1038</v>
      </c>
      <c r="E1004" s="15" t="s">
        <v>30</v>
      </c>
      <c r="F1004" s="15">
        <v>4</v>
      </c>
      <c r="G1004" s="16" t="s">
        <v>1342</v>
      </c>
      <c r="H1004" s="15"/>
      <c r="I1004" s="15"/>
      <c r="J1004" s="15"/>
      <c r="K1004" s="24">
        <v>3.345064E-3</v>
      </c>
      <c r="L1004" s="15" t="s">
        <v>1484</v>
      </c>
      <c r="M1004" s="24">
        <v>3.345064E-3</v>
      </c>
      <c r="N1004" s="22"/>
    </row>
    <row r="1005" spans="2:14" ht="43.2">
      <c r="B1005" s="13">
        <v>996</v>
      </c>
      <c r="C1005" s="14" t="s">
        <v>465</v>
      </c>
      <c r="D1005" s="14" t="s">
        <v>1039</v>
      </c>
      <c r="E1005" s="15" t="s">
        <v>30</v>
      </c>
      <c r="F1005" s="15">
        <v>4</v>
      </c>
      <c r="G1005" s="16" t="s">
        <v>1342</v>
      </c>
      <c r="H1005" s="15"/>
      <c r="I1005" s="15"/>
      <c r="J1005" s="15"/>
      <c r="K1005" s="24">
        <v>5.580102E-3</v>
      </c>
      <c r="L1005" s="15" t="s">
        <v>1484</v>
      </c>
      <c r="M1005" s="24">
        <v>5.580102E-3</v>
      </c>
      <c r="N1005" s="22"/>
    </row>
    <row r="1006" spans="2:14" ht="28.8">
      <c r="B1006" s="13">
        <v>997</v>
      </c>
      <c r="C1006" s="14" t="s">
        <v>460</v>
      </c>
      <c r="D1006" s="14" t="s">
        <v>1040</v>
      </c>
      <c r="E1006" s="15" t="s">
        <v>26</v>
      </c>
      <c r="F1006" s="15">
        <v>3</v>
      </c>
      <c r="G1006" s="16" t="s">
        <v>1343</v>
      </c>
      <c r="H1006" s="15"/>
      <c r="I1006" s="15"/>
      <c r="J1006" s="15"/>
      <c r="K1006" s="24">
        <v>4.7358182540000002E-2</v>
      </c>
      <c r="L1006" s="15" t="s">
        <v>1484</v>
      </c>
      <c r="M1006" s="24">
        <v>4.7358182540000002E-2</v>
      </c>
      <c r="N1006" s="22"/>
    </row>
    <row r="1007" spans="2:14" ht="43.2">
      <c r="B1007" s="13">
        <v>998</v>
      </c>
      <c r="C1007" s="14" t="s">
        <v>465</v>
      </c>
      <c r="D1007" s="14" t="s">
        <v>1041</v>
      </c>
      <c r="E1007" s="15" t="s">
        <v>26</v>
      </c>
      <c r="F1007" s="15">
        <v>4</v>
      </c>
      <c r="G1007" s="16" t="s">
        <v>1344</v>
      </c>
      <c r="H1007" s="15"/>
      <c r="I1007" s="15"/>
      <c r="J1007" s="15"/>
      <c r="K1007" s="24">
        <v>5.7825065126399997E-2</v>
      </c>
      <c r="L1007" s="15" t="s">
        <v>1484</v>
      </c>
      <c r="M1007" s="24">
        <v>5.7825065126399997E-2</v>
      </c>
      <c r="N1007" s="22"/>
    </row>
    <row r="1008" spans="2:14" ht="28.8">
      <c r="B1008" s="13">
        <v>999</v>
      </c>
      <c r="C1008" s="14" t="s">
        <v>460</v>
      </c>
      <c r="D1008" s="14" t="s">
        <v>1042</v>
      </c>
      <c r="E1008" s="15" t="s">
        <v>26</v>
      </c>
      <c r="F1008" s="15">
        <v>4</v>
      </c>
      <c r="G1008" s="16" t="s">
        <v>1344</v>
      </c>
      <c r="H1008" s="15"/>
      <c r="I1008" s="15"/>
      <c r="J1008" s="15"/>
      <c r="K1008" s="24">
        <v>2.2719250949999999E-2</v>
      </c>
      <c r="L1008" s="15" t="s">
        <v>1484</v>
      </c>
      <c r="M1008" s="24">
        <v>2.2719250949999999E-2</v>
      </c>
      <c r="N1008" s="22"/>
    </row>
    <row r="1009" spans="2:14" ht="43.2">
      <c r="B1009" s="13">
        <v>1000</v>
      </c>
      <c r="C1009" s="14" t="s">
        <v>460</v>
      </c>
      <c r="D1009" s="14" t="s">
        <v>1043</v>
      </c>
      <c r="E1009" s="15" t="s">
        <v>30</v>
      </c>
      <c r="F1009" s="15">
        <v>4</v>
      </c>
      <c r="G1009" s="16" t="s">
        <v>1345</v>
      </c>
      <c r="H1009" s="15"/>
      <c r="I1009" s="15"/>
      <c r="J1009" s="15"/>
      <c r="K1009" s="24">
        <v>1.4514E-3</v>
      </c>
      <c r="L1009" s="15" t="s">
        <v>1484</v>
      </c>
      <c r="M1009" s="24">
        <v>1.4514E-3</v>
      </c>
      <c r="N1009" s="22"/>
    </row>
    <row r="1010" spans="2:14" ht="28.8">
      <c r="B1010" s="13">
        <v>1001</v>
      </c>
      <c r="C1010" s="14" t="s">
        <v>460</v>
      </c>
      <c r="D1010" s="14" t="s">
        <v>1044</v>
      </c>
      <c r="E1010" s="15" t="s">
        <v>26</v>
      </c>
      <c r="F1010" s="15">
        <v>4</v>
      </c>
      <c r="G1010" s="16" t="s">
        <v>1346</v>
      </c>
      <c r="H1010" s="15"/>
      <c r="I1010" s="15"/>
      <c r="J1010" s="15"/>
      <c r="K1010" s="24">
        <v>5.950028106E-2</v>
      </c>
      <c r="L1010" s="15" t="s">
        <v>1484</v>
      </c>
      <c r="M1010" s="24">
        <v>5.950028106E-2</v>
      </c>
      <c r="N1010" s="22"/>
    </row>
    <row r="1011" spans="2:14" ht="43.2">
      <c r="B1011" s="13">
        <v>1002</v>
      </c>
      <c r="C1011" s="14" t="s">
        <v>465</v>
      </c>
      <c r="D1011" s="14" t="s">
        <v>1045</v>
      </c>
      <c r="E1011" s="15" t="s">
        <v>26</v>
      </c>
      <c r="F1011" s="15">
        <v>3</v>
      </c>
      <c r="G1011" s="16" t="s">
        <v>1347</v>
      </c>
      <c r="H1011" s="15"/>
      <c r="I1011" s="15"/>
      <c r="J1011" s="15"/>
      <c r="K1011" s="24">
        <v>7.3005289727999995E-2</v>
      </c>
      <c r="L1011" s="15" t="s">
        <v>1484</v>
      </c>
      <c r="M1011" s="24">
        <v>7.3005289727999995E-2</v>
      </c>
      <c r="N1011" s="22"/>
    </row>
    <row r="1012" spans="2:14" ht="28.8">
      <c r="B1012" s="13">
        <v>1003</v>
      </c>
      <c r="C1012" s="14" t="s">
        <v>460</v>
      </c>
      <c r="D1012" s="14" t="s">
        <v>1046</v>
      </c>
      <c r="E1012" s="15" t="s">
        <v>26</v>
      </c>
      <c r="F1012" s="15">
        <v>3</v>
      </c>
      <c r="G1012" s="16" t="s">
        <v>1348</v>
      </c>
      <c r="H1012" s="15"/>
      <c r="I1012" s="15"/>
      <c r="J1012" s="15"/>
      <c r="K1012" s="24">
        <v>9.4459900929999993E-2</v>
      </c>
      <c r="L1012" s="15" t="s">
        <v>1484</v>
      </c>
      <c r="M1012" s="24">
        <v>9.4459900929999993E-2</v>
      </c>
      <c r="N1012" s="22"/>
    </row>
    <row r="1013" spans="2:14" ht="28.8">
      <c r="B1013" s="13">
        <v>1004</v>
      </c>
      <c r="C1013" s="14" t="s">
        <v>465</v>
      </c>
      <c r="D1013" s="14" t="s">
        <v>1047</v>
      </c>
      <c r="E1013" s="15" t="s">
        <v>26</v>
      </c>
      <c r="F1013" s="15">
        <v>4</v>
      </c>
      <c r="G1013" s="16" t="s">
        <v>1349</v>
      </c>
      <c r="H1013" s="15"/>
      <c r="I1013" s="15"/>
      <c r="J1013" s="15"/>
      <c r="K1013" s="24">
        <v>0.11541815999999999</v>
      </c>
      <c r="L1013" s="15" t="s">
        <v>1484</v>
      </c>
      <c r="M1013" s="24">
        <v>0.11541815999999999</v>
      </c>
      <c r="N1013" s="22"/>
    </row>
    <row r="1014" spans="2:14" ht="57.6">
      <c r="B1014" s="13">
        <v>1005</v>
      </c>
      <c r="C1014" s="14" t="s">
        <v>460</v>
      </c>
      <c r="D1014" s="14" t="s">
        <v>1048</v>
      </c>
      <c r="E1014" s="15" t="s">
        <v>30</v>
      </c>
      <c r="F1014" s="15">
        <v>4</v>
      </c>
      <c r="G1014" s="16" t="s">
        <v>1350</v>
      </c>
      <c r="H1014" s="15"/>
      <c r="I1014" s="15"/>
      <c r="J1014" s="15"/>
      <c r="K1014" s="24">
        <v>5.7229999999999998E-3</v>
      </c>
      <c r="L1014" s="15" t="s">
        <v>1484</v>
      </c>
      <c r="M1014" s="24">
        <v>5.7229999999999998E-3</v>
      </c>
      <c r="N1014" s="22"/>
    </row>
    <row r="1015" spans="2:14" ht="43.2">
      <c r="B1015" s="13">
        <v>1006</v>
      </c>
      <c r="C1015" s="14" t="s">
        <v>468</v>
      </c>
      <c r="D1015" s="14" t="s">
        <v>1049</v>
      </c>
      <c r="E1015" s="15" t="s">
        <v>26</v>
      </c>
      <c r="F1015" s="15">
        <v>4</v>
      </c>
      <c r="G1015" s="16" t="s">
        <v>1350</v>
      </c>
      <c r="H1015" s="15"/>
      <c r="I1015" s="15"/>
      <c r="J1015" s="15"/>
      <c r="K1015" s="24">
        <v>2.7032700239999999E-2</v>
      </c>
      <c r="L1015" s="15" t="s">
        <v>1484</v>
      </c>
      <c r="M1015" s="24">
        <v>2.7032700239999999E-2</v>
      </c>
      <c r="N1015" s="22"/>
    </row>
    <row r="1016" spans="2:14" ht="43.2">
      <c r="B1016" s="13">
        <v>1007</v>
      </c>
      <c r="C1016" s="14" t="s">
        <v>465</v>
      </c>
      <c r="D1016" s="14" t="s">
        <v>1050</v>
      </c>
      <c r="E1016" s="15" t="s">
        <v>26</v>
      </c>
      <c r="F1016" s="15">
        <v>3</v>
      </c>
      <c r="G1016" s="16" t="s">
        <v>1351</v>
      </c>
      <c r="H1016" s="15"/>
      <c r="I1016" s="15"/>
      <c r="J1016" s="15"/>
      <c r="K1016" s="24">
        <v>0.17439175608399998</v>
      </c>
      <c r="L1016" s="15" t="s">
        <v>1484</v>
      </c>
      <c r="M1016" s="24">
        <v>0.17439175608399998</v>
      </c>
      <c r="N1016" s="22"/>
    </row>
    <row r="1017" spans="2:14" ht="43.2">
      <c r="B1017" s="13">
        <v>1008</v>
      </c>
      <c r="C1017" s="14" t="s">
        <v>465</v>
      </c>
      <c r="D1017" s="14" t="s">
        <v>1051</v>
      </c>
      <c r="E1017" s="15" t="s">
        <v>26</v>
      </c>
      <c r="F1017" s="15">
        <v>3</v>
      </c>
      <c r="G1017" s="16" t="s">
        <v>1351</v>
      </c>
      <c r="H1017" s="15"/>
      <c r="I1017" s="15"/>
      <c r="J1017" s="15"/>
      <c r="K1017" s="24">
        <v>0.17439175608399998</v>
      </c>
      <c r="L1017" s="15" t="s">
        <v>1484</v>
      </c>
      <c r="M1017" s="24">
        <v>0.17439175608399998</v>
      </c>
      <c r="N1017" s="22"/>
    </row>
    <row r="1018" spans="2:14" ht="43.2">
      <c r="B1018" s="13">
        <v>1009</v>
      </c>
      <c r="C1018" s="14" t="s">
        <v>465</v>
      </c>
      <c r="D1018" s="14" t="s">
        <v>1052</v>
      </c>
      <c r="E1018" s="15" t="s">
        <v>26</v>
      </c>
      <c r="F1018" s="15">
        <v>3</v>
      </c>
      <c r="G1018" s="16" t="s">
        <v>1351</v>
      </c>
      <c r="H1018" s="15"/>
      <c r="I1018" s="15"/>
      <c r="J1018" s="15"/>
      <c r="K1018" s="24">
        <v>0.17439175608399998</v>
      </c>
      <c r="L1018" s="15" t="s">
        <v>1484</v>
      </c>
      <c r="M1018" s="24">
        <v>0.17439175608399998</v>
      </c>
      <c r="N1018" s="22"/>
    </row>
    <row r="1019" spans="2:14" ht="28.8">
      <c r="B1019" s="13">
        <v>1010</v>
      </c>
      <c r="C1019" s="14" t="s">
        <v>465</v>
      </c>
      <c r="D1019" s="14" t="s">
        <v>1053</v>
      </c>
      <c r="E1019" s="15" t="s">
        <v>30</v>
      </c>
      <c r="F1019" s="15">
        <v>4</v>
      </c>
      <c r="G1019" s="16" t="s">
        <v>1352</v>
      </c>
      <c r="H1019" s="15"/>
      <c r="I1019" s="15"/>
      <c r="J1019" s="15"/>
      <c r="K1019" s="24">
        <v>3.6403048380000001E-3</v>
      </c>
      <c r="L1019" s="15" t="s">
        <v>1484</v>
      </c>
      <c r="M1019" s="24">
        <v>3.6403048380000001E-3</v>
      </c>
      <c r="N1019" s="22"/>
    </row>
    <row r="1020" spans="2:14" ht="28.8">
      <c r="B1020" s="13">
        <v>1011</v>
      </c>
      <c r="C1020" s="14" t="s">
        <v>465</v>
      </c>
      <c r="D1020" s="14" t="s">
        <v>1054</v>
      </c>
      <c r="E1020" s="15" t="s">
        <v>30</v>
      </c>
      <c r="F1020" s="15">
        <v>4</v>
      </c>
      <c r="G1020" s="16" t="s">
        <v>1353</v>
      </c>
      <c r="H1020" s="15"/>
      <c r="I1020" s="15"/>
      <c r="J1020" s="15"/>
      <c r="K1020" s="24">
        <v>2.5480919999999996E-3</v>
      </c>
      <c r="L1020" s="15" t="s">
        <v>1484</v>
      </c>
      <c r="M1020" s="24">
        <v>2.5480919999999996E-3</v>
      </c>
      <c r="N1020" s="22"/>
    </row>
    <row r="1021" spans="2:14" ht="43.2">
      <c r="B1021" s="13">
        <v>1012</v>
      </c>
      <c r="C1021" s="14" t="s">
        <v>465</v>
      </c>
      <c r="D1021" s="14" t="s">
        <v>1055</v>
      </c>
      <c r="E1021" s="15" t="s">
        <v>26</v>
      </c>
      <c r="F1021" s="15">
        <v>3</v>
      </c>
      <c r="G1021" s="16" t="s">
        <v>1353</v>
      </c>
      <c r="H1021" s="15"/>
      <c r="I1021" s="15"/>
      <c r="J1021" s="15"/>
      <c r="K1021" s="24">
        <v>3.8497192255999999E-2</v>
      </c>
      <c r="L1021" s="15" t="s">
        <v>1484</v>
      </c>
      <c r="M1021" s="24">
        <v>3.8497192255999999E-2</v>
      </c>
      <c r="N1021" s="22"/>
    </row>
    <row r="1022" spans="2:14" ht="72">
      <c r="B1022" s="13">
        <v>1013</v>
      </c>
      <c r="C1022" s="14" t="s">
        <v>464</v>
      </c>
      <c r="D1022" s="14" t="s">
        <v>1056</v>
      </c>
      <c r="E1022" s="15" t="s">
        <v>26</v>
      </c>
      <c r="F1022" s="15">
        <v>5</v>
      </c>
      <c r="G1022" s="16" t="s">
        <v>1354</v>
      </c>
      <c r="H1022" s="15"/>
      <c r="I1022" s="15"/>
      <c r="J1022" s="15"/>
      <c r="K1022" s="24">
        <v>9.9147770119999992E-2</v>
      </c>
      <c r="L1022" s="15" t="s">
        <v>1484</v>
      </c>
      <c r="M1022" s="24">
        <v>9.9147770119999992E-2</v>
      </c>
      <c r="N1022" s="22"/>
    </row>
    <row r="1023" spans="2:14" ht="28.8">
      <c r="B1023" s="13">
        <v>1014</v>
      </c>
      <c r="C1023" s="14" t="s">
        <v>465</v>
      </c>
      <c r="D1023" s="14" t="s">
        <v>1057</v>
      </c>
      <c r="E1023" s="15" t="s">
        <v>26</v>
      </c>
      <c r="F1023" s="15">
        <v>3</v>
      </c>
      <c r="G1023" s="16" t="s">
        <v>1355</v>
      </c>
      <c r="H1023" s="15"/>
      <c r="I1023" s="15"/>
      <c r="J1023" s="15"/>
      <c r="K1023" s="24">
        <v>2.2795998798999999E-2</v>
      </c>
      <c r="L1023" s="15" t="s">
        <v>1484</v>
      </c>
      <c r="M1023" s="24">
        <v>2.2795998798999999E-2</v>
      </c>
      <c r="N1023" s="22"/>
    </row>
    <row r="1024" spans="2:14" ht="43.2">
      <c r="B1024" s="13">
        <v>1015</v>
      </c>
      <c r="C1024" s="14" t="s">
        <v>465</v>
      </c>
      <c r="D1024" s="14" t="s">
        <v>1058</v>
      </c>
      <c r="E1024" s="15" t="s">
        <v>30</v>
      </c>
      <c r="F1024" s="15">
        <v>4</v>
      </c>
      <c r="G1024" s="16" t="s">
        <v>1356</v>
      </c>
      <c r="H1024" s="15"/>
      <c r="I1024" s="15"/>
      <c r="J1024" s="15"/>
      <c r="K1024" s="24">
        <v>4.2320700000000001E-3</v>
      </c>
      <c r="L1024" s="15" t="s">
        <v>1484</v>
      </c>
      <c r="M1024" s="24">
        <v>4.2320700000000001E-3</v>
      </c>
      <c r="N1024" s="22"/>
    </row>
    <row r="1025" spans="1:14" ht="28.8">
      <c r="B1025" s="13">
        <v>1016</v>
      </c>
      <c r="C1025" s="14" t="s">
        <v>465</v>
      </c>
      <c r="D1025" s="14" t="s">
        <v>1059</v>
      </c>
      <c r="E1025" s="15" t="s">
        <v>26</v>
      </c>
      <c r="F1025" s="15">
        <v>4</v>
      </c>
      <c r="G1025" s="16" t="s">
        <v>1357</v>
      </c>
      <c r="H1025" s="15"/>
      <c r="I1025" s="15"/>
      <c r="J1025" s="15"/>
      <c r="K1025" s="24">
        <v>3.6972283920000001E-2</v>
      </c>
      <c r="L1025" s="15" t="s">
        <v>1484</v>
      </c>
      <c r="M1025" s="24">
        <v>3.6972283920000001E-2</v>
      </c>
      <c r="N1025" s="22"/>
    </row>
    <row r="1026" spans="1:14" ht="28.8">
      <c r="B1026" s="13">
        <v>1017</v>
      </c>
      <c r="C1026" s="14" t="s">
        <v>464</v>
      </c>
      <c r="D1026" s="14" t="s">
        <v>1060</v>
      </c>
      <c r="E1026" s="15" t="s">
        <v>26</v>
      </c>
      <c r="F1026" s="15">
        <v>2</v>
      </c>
      <c r="G1026" s="16" t="s">
        <v>1358</v>
      </c>
      <c r="H1026" s="15"/>
      <c r="I1026" s="15"/>
      <c r="J1026" s="15"/>
      <c r="K1026" s="24">
        <v>0.11287389120000001</v>
      </c>
      <c r="L1026" s="15" t="s">
        <v>1484</v>
      </c>
      <c r="M1026" s="24">
        <v>0.11287389120000001</v>
      </c>
      <c r="N1026" s="22"/>
    </row>
    <row r="1027" spans="1:14" ht="28.8">
      <c r="B1027" s="13">
        <v>1018</v>
      </c>
      <c r="C1027" s="14" t="s">
        <v>460</v>
      </c>
      <c r="D1027" s="14" t="s">
        <v>1061</v>
      </c>
      <c r="E1027" s="15" t="s">
        <v>26</v>
      </c>
      <c r="F1027" s="15">
        <v>6</v>
      </c>
      <c r="G1027" s="16" t="s">
        <v>1359</v>
      </c>
      <c r="H1027" s="15"/>
      <c r="I1027" s="15"/>
      <c r="J1027" s="15"/>
      <c r="K1027" s="24">
        <v>9.9707545599999989E-2</v>
      </c>
      <c r="L1027" s="15" t="s">
        <v>1484</v>
      </c>
      <c r="M1027" s="24">
        <v>9.9707545599999989E-2</v>
      </c>
      <c r="N1027" s="22"/>
    </row>
    <row r="1028" spans="1:14" ht="28.8">
      <c r="B1028" s="13">
        <v>1019</v>
      </c>
      <c r="C1028" s="14" t="s">
        <v>465</v>
      </c>
      <c r="D1028" s="14" t="s">
        <v>1062</v>
      </c>
      <c r="E1028" s="15" t="s">
        <v>26</v>
      </c>
      <c r="F1028" s="15">
        <v>3</v>
      </c>
      <c r="G1028" s="16" t="s">
        <v>1360</v>
      </c>
      <c r="H1028" s="15"/>
      <c r="I1028" s="15"/>
      <c r="J1028" s="15"/>
      <c r="K1028" s="24">
        <v>2.8378193469999997E-2</v>
      </c>
      <c r="L1028" s="15" t="s">
        <v>1484</v>
      </c>
      <c r="M1028" s="24">
        <v>2.8378193469999997E-2</v>
      </c>
      <c r="N1028" s="22"/>
    </row>
    <row r="1029" spans="1:14" ht="28.8">
      <c r="A1029" s="1">
        <v>1</v>
      </c>
      <c r="B1029" s="13">
        <v>1020</v>
      </c>
      <c r="C1029" s="14" t="s">
        <v>460</v>
      </c>
      <c r="D1029" s="14" t="s">
        <v>1063</v>
      </c>
      <c r="E1029" s="15" t="s">
        <v>30</v>
      </c>
      <c r="F1029" s="15">
        <v>4</v>
      </c>
      <c r="G1029" s="16" t="s">
        <v>1361</v>
      </c>
      <c r="H1029" s="15"/>
      <c r="I1029" s="15"/>
      <c r="J1029" s="15"/>
      <c r="K1029" s="24">
        <v>5.8814739999999994E-3</v>
      </c>
      <c r="L1029" s="15" t="s">
        <v>1484</v>
      </c>
      <c r="M1029" s="24">
        <v>5.8814739999999994E-3</v>
      </c>
      <c r="N1029" s="22"/>
    </row>
    <row r="1031" spans="1:14">
      <c r="B1031" s="26" t="s">
        <v>1362</v>
      </c>
    </row>
    <row r="1032" spans="1:14" ht="43.2">
      <c r="B1032" s="27" t="s">
        <v>1382</v>
      </c>
      <c r="C1032" s="14" t="s">
        <v>24</v>
      </c>
      <c r="D1032" s="14" t="s">
        <v>1363</v>
      </c>
      <c r="E1032" s="15"/>
      <c r="F1032" s="15"/>
      <c r="G1032" s="16"/>
      <c r="H1032" s="15"/>
      <c r="I1032" s="15"/>
      <c r="J1032" s="15"/>
      <c r="K1032" s="24">
        <v>0.8</v>
      </c>
      <c r="L1032" s="15"/>
      <c r="M1032" s="24"/>
      <c r="N1032" s="22"/>
    </row>
    <row r="1033" spans="1:14" ht="43.2">
      <c r="B1033" s="27" t="s">
        <v>1383</v>
      </c>
      <c r="C1033" s="14" t="s">
        <v>24</v>
      </c>
      <c r="D1033" s="14" t="s">
        <v>1364</v>
      </c>
      <c r="E1033" s="15"/>
      <c r="F1033" s="15"/>
      <c r="G1033" s="16"/>
      <c r="H1033" s="15"/>
      <c r="I1033" s="15"/>
      <c r="J1033" s="15"/>
      <c r="K1033" s="24">
        <v>0.03</v>
      </c>
      <c r="L1033" s="15"/>
      <c r="M1033" s="24"/>
      <c r="N1033" s="22"/>
    </row>
    <row r="1034" spans="1:14" ht="43.2">
      <c r="B1034" s="27" t="s">
        <v>1384</v>
      </c>
      <c r="C1034" s="14" t="s">
        <v>24</v>
      </c>
      <c r="D1034" s="14" t="s">
        <v>1365</v>
      </c>
      <c r="E1034" s="15"/>
      <c r="F1034" s="15"/>
      <c r="G1034" s="16"/>
      <c r="H1034" s="15"/>
      <c r="I1034" s="15"/>
      <c r="J1034" s="15"/>
      <c r="K1034" s="24">
        <v>0.03</v>
      </c>
      <c r="L1034" s="15"/>
      <c r="M1034" s="24"/>
      <c r="N1034" s="22"/>
    </row>
    <row r="1035" spans="1:14" ht="43.2">
      <c r="B1035" s="27" t="s">
        <v>1385</v>
      </c>
      <c r="C1035" s="14" t="s">
        <v>24</v>
      </c>
      <c r="D1035" s="14" t="s">
        <v>1366</v>
      </c>
      <c r="E1035" s="15"/>
      <c r="F1035" s="15"/>
      <c r="G1035" s="16"/>
      <c r="H1035" s="15"/>
      <c r="I1035" s="15"/>
      <c r="J1035" s="15"/>
      <c r="K1035" s="24">
        <v>0.12</v>
      </c>
      <c r="L1035" s="15"/>
      <c r="M1035" s="24"/>
      <c r="N1035" s="22"/>
    </row>
    <row r="1036" spans="1:14" ht="43.2">
      <c r="B1036" s="27" t="s">
        <v>1386</v>
      </c>
      <c r="C1036" s="14" t="s">
        <v>24</v>
      </c>
      <c r="D1036" s="14" t="s">
        <v>1367</v>
      </c>
      <c r="E1036" s="15"/>
      <c r="F1036" s="15"/>
      <c r="G1036" s="16"/>
      <c r="H1036" s="15"/>
      <c r="I1036" s="15"/>
      <c r="J1036" s="15"/>
      <c r="K1036" s="24">
        <v>0.12</v>
      </c>
      <c r="L1036" s="15"/>
      <c r="M1036" s="24"/>
      <c r="N1036" s="22"/>
    </row>
    <row r="1037" spans="1:14" ht="43.2">
      <c r="B1037" s="27" t="s">
        <v>1387</v>
      </c>
      <c r="C1037" s="14" t="s">
        <v>24</v>
      </c>
      <c r="D1037" s="14" t="s">
        <v>1368</v>
      </c>
      <c r="E1037" s="15"/>
      <c r="F1037" s="15"/>
      <c r="G1037" s="16"/>
      <c r="H1037" s="15"/>
      <c r="I1037" s="15"/>
      <c r="J1037" s="15"/>
      <c r="K1037" s="24">
        <v>9.4399999999999998E-2</v>
      </c>
      <c r="L1037" s="15"/>
      <c r="M1037" s="24"/>
      <c r="N1037" s="22"/>
    </row>
    <row r="1038" spans="1:14" ht="43.2">
      <c r="B1038" s="27" t="s">
        <v>1388</v>
      </c>
      <c r="C1038" s="14" t="s">
        <v>24</v>
      </c>
      <c r="D1038" s="14" t="s">
        <v>1369</v>
      </c>
      <c r="E1038" s="15"/>
      <c r="F1038" s="15"/>
      <c r="G1038" s="16"/>
      <c r="H1038" s="15"/>
      <c r="I1038" s="15"/>
      <c r="J1038" s="15"/>
      <c r="K1038" s="24">
        <v>0.14715690000000001</v>
      </c>
      <c r="L1038" s="15"/>
      <c r="M1038" s="24"/>
      <c r="N1038" s="22"/>
    </row>
    <row r="1039" spans="1:14" ht="43.2">
      <c r="B1039" s="27" t="s">
        <v>1389</v>
      </c>
      <c r="C1039" s="14" t="s">
        <v>24</v>
      </c>
      <c r="D1039" s="14" t="s">
        <v>1370</v>
      </c>
      <c r="E1039" s="15"/>
      <c r="F1039" s="15"/>
      <c r="G1039" s="16"/>
      <c r="H1039" s="15"/>
      <c r="I1039" s="15"/>
      <c r="J1039" s="15"/>
      <c r="K1039" s="24">
        <v>0.03</v>
      </c>
      <c r="L1039" s="15"/>
      <c r="M1039" s="24"/>
      <c r="N1039" s="22"/>
    </row>
    <row r="1040" spans="1:14" ht="43.2">
      <c r="B1040" s="27" t="s">
        <v>1390</v>
      </c>
      <c r="C1040" s="14" t="s">
        <v>24</v>
      </c>
      <c r="D1040" s="14" t="s">
        <v>1371</v>
      </c>
      <c r="E1040" s="15"/>
      <c r="F1040" s="15"/>
      <c r="G1040" s="16"/>
      <c r="H1040" s="15"/>
      <c r="I1040" s="15"/>
      <c r="J1040" s="15"/>
      <c r="K1040" s="24">
        <v>0.3</v>
      </c>
      <c r="L1040" s="15"/>
      <c r="M1040" s="24"/>
      <c r="N1040" s="22"/>
    </row>
    <row r="1041" spans="2:14" ht="43.2">
      <c r="B1041" s="27" t="s">
        <v>1391</v>
      </c>
      <c r="C1041" s="14" t="s">
        <v>24</v>
      </c>
      <c r="D1041" s="14" t="s">
        <v>1372</v>
      </c>
      <c r="E1041" s="15"/>
      <c r="F1041" s="15"/>
      <c r="G1041" s="16"/>
      <c r="H1041" s="15"/>
      <c r="I1041" s="15"/>
      <c r="J1041" s="15"/>
      <c r="K1041" s="24">
        <v>0.25</v>
      </c>
      <c r="L1041" s="15"/>
      <c r="M1041" s="24"/>
      <c r="N1041" s="22"/>
    </row>
    <row r="1042" spans="2:14" ht="43.2">
      <c r="B1042" s="27" t="s">
        <v>1392</v>
      </c>
      <c r="C1042" s="14" t="s">
        <v>24</v>
      </c>
      <c r="D1042" s="14" t="s">
        <v>1373</v>
      </c>
      <c r="E1042" s="15"/>
      <c r="F1042" s="15"/>
      <c r="G1042" s="16"/>
      <c r="H1042" s="15"/>
      <c r="I1042" s="15"/>
      <c r="J1042" s="15"/>
      <c r="K1042" s="24">
        <v>0.03</v>
      </c>
      <c r="L1042" s="15"/>
      <c r="M1042" s="24"/>
      <c r="N1042" s="22"/>
    </row>
    <row r="1043" spans="2:14" ht="43.2">
      <c r="B1043" s="27" t="s">
        <v>1393</v>
      </c>
      <c r="C1043" s="14" t="s">
        <v>24</v>
      </c>
      <c r="D1043" s="14" t="s">
        <v>1374</v>
      </c>
      <c r="E1043" s="15"/>
      <c r="F1043" s="15"/>
      <c r="G1043" s="16"/>
      <c r="H1043" s="15"/>
      <c r="I1043" s="15"/>
      <c r="J1043" s="15"/>
      <c r="K1043" s="24">
        <v>0.06</v>
      </c>
      <c r="L1043" s="15"/>
      <c r="M1043" s="24"/>
      <c r="N1043" s="22"/>
    </row>
    <row r="1044" spans="2:14" ht="43.2">
      <c r="B1044" s="27" t="s">
        <v>1394</v>
      </c>
      <c r="C1044" s="14" t="s">
        <v>24</v>
      </c>
      <c r="D1044" s="14" t="s">
        <v>1375</v>
      </c>
      <c r="E1044" s="15"/>
      <c r="F1044" s="15"/>
      <c r="G1044" s="16"/>
      <c r="H1044" s="15"/>
      <c r="I1044" s="15"/>
      <c r="J1044" s="15"/>
      <c r="K1044" s="24">
        <v>0.3</v>
      </c>
      <c r="L1044" s="15"/>
      <c r="M1044" s="24"/>
      <c r="N1044" s="22"/>
    </row>
    <row r="1045" spans="2:14" ht="43.2">
      <c r="B1045" s="27" t="s">
        <v>1395</v>
      </c>
      <c r="C1045" s="14" t="s">
        <v>24</v>
      </c>
      <c r="D1045" s="14" t="s">
        <v>1376</v>
      </c>
      <c r="E1045" s="15"/>
      <c r="F1045" s="15"/>
      <c r="G1045" s="16"/>
      <c r="H1045" s="15"/>
      <c r="I1045" s="15"/>
      <c r="J1045" s="15"/>
      <c r="K1045" s="24">
        <v>0.01</v>
      </c>
      <c r="L1045" s="15"/>
      <c r="M1045" s="24"/>
      <c r="N1045" s="22"/>
    </row>
    <row r="1046" spans="2:14" ht="43.2">
      <c r="B1046" s="27" t="s">
        <v>1396</v>
      </c>
      <c r="C1046" s="14" t="s">
        <v>24</v>
      </c>
      <c r="D1046" s="14" t="s">
        <v>1377</v>
      </c>
      <c r="E1046" s="15"/>
      <c r="F1046" s="15"/>
      <c r="G1046" s="16"/>
      <c r="H1046" s="15"/>
      <c r="I1046" s="15"/>
      <c r="J1046" s="15"/>
      <c r="K1046" s="24">
        <v>0.05</v>
      </c>
      <c r="L1046" s="15"/>
      <c r="M1046" s="24"/>
      <c r="N1046" s="22"/>
    </row>
    <row r="1047" spans="2:14" ht="43.2">
      <c r="B1047" s="27" t="s">
        <v>1397</v>
      </c>
      <c r="C1047" s="14" t="s">
        <v>24</v>
      </c>
      <c r="D1047" s="14" t="s">
        <v>1378</v>
      </c>
      <c r="E1047" s="15"/>
      <c r="F1047" s="15"/>
      <c r="G1047" s="16"/>
      <c r="H1047" s="15"/>
      <c r="I1047" s="15"/>
      <c r="J1047" s="15"/>
      <c r="K1047" s="24">
        <v>0.75</v>
      </c>
      <c r="L1047" s="15"/>
      <c r="M1047" s="24"/>
      <c r="N1047" s="22"/>
    </row>
    <row r="1048" spans="2:14" ht="57.6">
      <c r="B1048" s="27" t="s">
        <v>1420</v>
      </c>
      <c r="C1048" s="14" t="s">
        <v>32</v>
      </c>
      <c r="D1048" s="14" t="s">
        <v>1398</v>
      </c>
      <c r="E1048" s="15"/>
      <c r="F1048" s="15"/>
      <c r="G1048" s="16"/>
      <c r="H1048" s="15"/>
      <c r="I1048" s="15"/>
      <c r="J1048" s="15"/>
      <c r="K1048" s="24">
        <v>0.17</v>
      </c>
      <c r="L1048" s="15"/>
      <c r="M1048" s="24"/>
      <c r="N1048" s="22"/>
    </row>
    <row r="1049" spans="2:14" ht="28.8">
      <c r="B1049" s="27" t="s">
        <v>1421</v>
      </c>
      <c r="C1049" s="14" t="s">
        <v>32</v>
      </c>
      <c r="D1049" s="14" t="s">
        <v>1399</v>
      </c>
      <c r="E1049" s="15"/>
      <c r="F1049" s="15"/>
      <c r="G1049" s="16"/>
      <c r="H1049" s="15"/>
      <c r="I1049" s="15"/>
      <c r="J1049" s="15"/>
      <c r="K1049" s="24">
        <v>0.2</v>
      </c>
      <c r="L1049" s="15"/>
      <c r="M1049" s="24"/>
      <c r="N1049" s="22"/>
    </row>
    <row r="1050" spans="2:14" ht="28.8">
      <c r="B1050" s="27" t="s">
        <v>1422</v>
      </c>
      <c r="C1050" s="14" t="s">
        <v>32</v>
      </c>
      <c r="D1050" s="14" t="s">
        <v>1400</v>
      </c>
      <c r="E1050" s="15"/>
      <c r="F1050" s="15"/>
      <c r="G1050" s="16"/>
      <c r="H1050" s="15"/>
      <c r="I1050" s="15"/>
      <c r="J1050" s="15"/>
      <c r="K1050" s="24">
        <v>1</v>
      </c>
      <c r="L1050" s="15"/>
      <c r="M1050" s="24"/>
      <c r="N1050" s="22"/>
    </row>
    <row r="1051" spans="2:14" ht="28.8">
      <c r="B1051" s="27" t="s">
        <v>1423</v>
      </c>
      <c r="C1051" s="14" t="s">
        <v>32</v>
      </c>
      <c r="D1051" s="14" t="s">
        <v>1401</v>
      </c>
      <c r="E1051" s="15"/>
      <c r="F1051" s="15"/>
      <c r="G1051" s="16"/>
      <c r="H1051" s="15"/>
      <c r="I1051" s="15"/>
      <c r="J1051" s="15"/>
      <c r="K1051" s="24">
        <v>0.1</v>
      </c>
      <c r="L1051" s="15"/>
      <c r="M1051" s="24"/>
      <c r="N1051" s="22"/>
    </row>
    <row r="1052" spans="2:14" ht="28.8">
      <c r="B1052" s="27" t="s">
        <v>1424</v>
      </c>
      <c r="C1052" s="14" t="s">
        <v>32</v>
      </c>
      <c r="D1052" s="14" t="s">
        <v>1402</v>
      </c>
      <c r="E1052" s="15"/>
      <c r="F1052" s="15"/>
      <c r="G1052" s="16"/>
      <c r="H1052" s="15"/>
      <c r="I1052" s="15"/>
      <c r="J1052" s="15"/>
      <c r="K1052" s="24">
        <v>0.09</v>
      </c>
      <c r="L1052" s="15"/>
      <c r="M1052" s="24"/>
      <c r="N1052" s="22"/>
    </row>
    <row r="1053" spans="2:14" ht="28.8">
      <c r="B1053" s="27" t="s">
        <v>1425</v>
      </c>
      <c r="C1053" s="14" t="s">
        <v>32</v>
      </c>
      <c r="D1053" s="14" t="s">
        <v>1403</v>
      </c>
      <c r="E1053" s="15"/>
      <c r="F1053" s="15"/>
      <c r="G1053" s="16"/>
      <c r="H1053" s="15"/>
      <c r="I1053" s="15"/>
      <c r="J1053" s="15"/>
      <c r="K1053" s="24">
        <v>0.5</v>
      </c>
      <c r="L1053" s="15"/>
      <c r="M1053" s="24"/>
      <c r="N1053" s="22"/>
    </row>
    <row r="1054" spans="2:14" ht="28.8">
      <c r="B1054" s="27" t="s">
        <v>1426</v>
      </c>
      <c r="C1054" s="14" t="s">
        <v>32</v>
      </c>
      <c r="D1054" s="14" t="s">
        <v>1404</v>
      </c>
      <c r="E1054" s="15"/>
      <c r="F1054" s="15"/>
      <c r="G1054" s="16"/>
      <c r="H1054" s="15"/>
      <c r="I1054" s="15"/>
      <c r="J1054" s="15"/>
      <c r="K1054" s="24">
        <v>0.03</v>
      </c>
      <c r="L1054" s="15"/>
      <c r="M1054" s="24"/>
      <c r="N1054" s="22"/>
    </row>
    <row r="1055" spans="2:14" ht="43.2">
      <c r="B1055" s="27" t="s">
        <v>1427</v>
      </c>
      <c r="C1055" s="14" t="s">
        <v>32</v>
      </c>
      <c r="D1055" s="14" t="s">
        <v>1405</v>
      </c>
      <c r="E1055" s="15"/>
      <c r="F1055" s="15"/>
      <c r="G1055" s="16"/>
      <c r="H1055" s="15"/>
      <c r="I1055" s="15"/>
      <c r="J1055" s="15"/>
      <c r="K1055" s="24">
        <v>0.04</v>
      </c>
      <c r="L1055" s="15"/>
      <c r="M1055" s="24"/>
      <c r="N1055" s="22"/>
    </row>
    <row r="1056" spans="2:14" ht="28.8">
      <c r="B1056" s="27" t="s">
        <v>1428</v>
      </c>
      <c r="C1056" s="14" t="s">
        <v>32</v>
      </c>
      <c r="D1056" s="14" t="s">
        <v>1406</v>
      </c>
      <c r="E1056" s="15"/>
      <c r="F1056" s="15"/>
      <c r="G1056" s="16"/>
      <c r="H1056" s="15"/>
      <c r="I1056" s="15"/>
      <c r="J1056" s="15"/>
      <c r="K1056" s="24">
        <v>0.25</v>
      </c>
      <c r="L1056" s="15"/>
      <c r="M1056" s="24"/>
      <c r="N1056" s="22"/>
    </row>
    <row r="1057" spans="2:14" ht="28.8">
      <c r="B1057" s="27" t="s">
        <v>1429</v>
      </c>
      <c r="C1057" s="14" t="s">
        <v>32</v>
      </c>
      <c r="D1057" s="14" t="s">
        <v>1407</v>
      </c>
      <c r="E1057" s="15"/>
      <c r="F1057" s="15"/>
      <c r="G1057" s="16"/>
      <c r="H1057" s="15"/>
      <c r="I1057" s="15"/>
      <c r="J1057" s="15"/>
      <c r="K1057" s="24">
        <v>0.1</v>
      </c>
      <c r="L1057" s="15"/>
      <c r="M1057" s="24"/>
      <c r="N1057" s="22"/>
    </row>
    <row r="1058" spans="2:14" ht="28.8">
      <c r="B1058" s="27" t="s">
        <v>1430</v>
      </c>
      <c r="C1058" s="14" t="s">
        <v>32</v>
      </c>
      <c r="D1058" s="14" t="s">
        <v>1408</v>
      </c>
      <c r="E1058" s="15"/>
      <c r="F1058" s="15"/>
      <c r="G1058" s="16"/>
      <c r="H1058" s="15"/>
      <c r="I1058" s="15"/>
      <c r="J1058" s="15"/>
      <c r="K1058" s="24">
        <v>0.5</v>
      </c>
      <c r="L1058" s="15"/>
      <c r="M1058" s="24"/>
      <c r="N1058" s="22"/>
    </row>
    <row r="1059" spans="2:14" ht="28.8">
      <c r="B1059" s="27" t="s">
        <v>1431</v>
      </c>
      <c r="C1059" s="14" t="s">
        <v>32</v>
      </c>
      <c r="D1059" s="14" t="s">
        <v>1409</v>
      </c>
      <c r="E1059" s="15"/>
      <c r="F1059" s="15"/>
      <c r="G1059" s="16"/>
      <c r="H1059" s="15"/>
      <c r="I1059" s="15"/>
      <c r="J1059" s="15"/>
      <c r="K1059" s="24">
        <v>0.14000000000000001</v>
      </c>
      <c r="L1059" s="15"/>
      <c r="M1059" s="24"/>
      <c r="N1059" s="22"/>
    </row>
    <row r="1060" spans="2:14" ht="28.8">
      <c r="B1060" s="27" t="s">
        <v>1432</v>
      </c>
      <c r="C1060" s="14" t="s">
        <v>32</v>
      </c>
      <c r="D1060" s="14" t="s">
        <v>1410</v>
      </c>
      <c r="E1060" s="15"/>
      <c r="F1060" s="15"/>
      <c r="G1060" s="16"/>
      <c r="H1060" s="15"/>
      <c r="I1060" s="15"/>
      <c r="J1060" s="15"/>
      <c r="K1060" s="24">
        <v>0.05</v>
      </c>
      <c r="L1060" s="15"/>
      <c r="M1060" s="24"/>
      <c r="N1060" s="22"/>
    </row>
    <row r="1061" spans="2:14" ht="28.8">
      <c r="B1061" s="27" t="s">
        <v>1433</v>
      </c>
      <c r="C1061" s="14" t="s">
        <v>32</v>
      </c>
      <c r="D1061" s="14" t="s">
        <v>1411</v>
      </c>
      <c r="E1061" s="15"/>
      <c r="F1061" s="15"/>
      <c r="G1061" s="16"/>
      <c r="H1061" s="15"/>
      <c r="I1061" s="15"/>
      <c r="J1061" s="15"/>
      <c r="K1061" s="24">
        <v>0.03</v>
      </c>
      <c r="L1061" s="15"/>
      <c r="M1061" s="24"/>
      <c r="N1061" s="22"/>
    </row>
    <row r="1062" spans="2:14" ht="28.8">
      <c r="B1062" s="27" t="s">
        <v>1434</v>
      </c>
      <c r="C1062" s="14" t="s">
        <v>32</v>
      </c>
      <c r="D1062" s="14" t="s">
        <v>1412</v>
      </c>
      <c r="E1062" s="15"/>
      <c r="F1062" s="15"/>
      <c r="G1062" s="16"/>
      <c r="H1062" s="15"/>
      <c r="I1062" s="15"/>
      <c r="J1062" s="15"/>
      <c r="K1062" s="24">
        <v>6</v>
      </c>
      <c r="L1062" s="15"/>
      <c r="M1062" s="24"/>
      <c r="N1062" s="22"/>
    </row>
    <row r="1063" spans="2:14" ht="28.8">
      <c r="B1063" s="27" t="s">
        <v>1435</v>
      </c>
      <c r="C1063" s="14" t="s">
        <v>32</v>
      </c>
      <c r="D1063" s="14" t="s">
        <v>1413</v>
      </c>
      <c r="E1063" s="15"/>
      <c r="F1063" s="15"/>
      <c r="G1063" s="16"/>
      <c r="H1063" s="15"/>
      <c r="I1063" s="15"/>
      <c r="J1063" s="15"/>
      <c r="K1063" s="24">
        <v>14.61</v>
      </c>
      <c r="L1063" s="15"/>
      <c r="M1063" s="24"/>
      <c r="N1063" s="22"/>
    </row>
    <row r="1064" spans="2:14" ht="28.8">
      <c r="B1064" s="27" t="s">
        <v>1436</v>
      </c>
      <c r="C1064" s="14" t="s">
        <v>32</v>
      </c>
      <c r="D1064" s="14" t="s">
        <v>1414</v>
      </c>
      <c r="E1064" s="15"/>
      <c r="F1064" s="15"/>
      <c r="G1064" s="16"/>
      <c r="H1064" s="15"/>
      <c r="I1064" s="15"/>
      <c r="J1064" s="15"/>
      <c r="K1064" s="24">
        <v>1</v>
      </c>
      <c r="L1064" s="15"/>
      <c r="M1064" s="24"/>
      <c r="N1064" s="22"/>
    </row>
    <row r="1065" spans="2:14" ht="28.8">
      <c r="B1065" s="27" t="s">
        <v>1437</v>
      </c>
      <c r="C1065" s="14" t="s">
        <v>32</v>
      </c>
      <c r="D1065" s="14" t="s">
        <v>1415</v>
      </c>
      <c r="E1065" s="15"/>
      <c r="F1065" s="15"/>
      <c r="G1065" s="16"/>
      <c r="H1065" s="15"/>
      <c r="I1065" s="15"/>
      <c r="J1065" s="15"/>
      <c r="K1065" s="24">
        <v>1.36</v>
      </c>
      <c r="L1065" s="15"/>
      <c r="M1065" s="24"/>
      <c r="N1065" s="22"/>
    </row>
    <row r="1066" spans="2:14" ht="28.8">
      <c r="B1066" s="27" t="s">
        <v>1438</v>
      </c>
      <c r="C1066" s="14" t="s">
        <v>32</v>
      </c>
      <c r="D1066" s="14" t="s">
        <v>1417</v>
      </c>
      <c r="E1066" s="15"/>
      <c r="F1066" s="15"/>
      <c r="G1066" s="16"/>
      <c r="H1066" s="15"/>
      <c r="I1066" s="15"/>
      <c r="J1066" s="15"/>
      <c r="K1066" s="24">
        <v>4.58</v>
      </c>
      <c r="L1066" s="15"/>
      <c r="M1066" s="24"/>
      <c r="N1066" s="22"/>
    </row>
    <row r="1067" spans="2:14" ht="28.8">
      <c r="B1067" s="27" t="s">
        <v>1439</v>
      </c>
      <c r="C1067" s="14" t="s">
        <v>32</v>
      </c>
      <c r="D1067" s="14" t="s">
        <v>1419</v>
      </c>
      <c r="E1067" s="15"/>
      <c r="F1067" s="15"/>
      <c r="G1067" s="16"/>
      <c r="H1067" s="15"/>
      <c r="I1067" s="15"/>
      <c r="J1067" s="15"/>
      <c r="K1067" s="24">
        <v>6</v>
      </c>
      <c r="L1067" s="15"/>
      <c r="M1067" s="24"/>
      <c r="N1067" s="22"/>
    </row>
    <row r="1068" spans="2:14">
      <c r="B1068" s="29"/>
      <c r="C1068" s="28"/>
      <c r="D1068" s="28"/>
      <c r="E1068" s="30"/>
      <c r="F1068" s="30"/>
      <c r="G1068" s="31"/>
      <c r="H1068" s="30"/>
      <c r="I1068" s="30"/>
      <c r="J1068" s="30"/>
      <c r="K1068" s="32"/>
      <c r="L1068" s="30"/>
      <c r="M1068" s="32"/>
      <c r="N1068" s="33"/>
    </row>
    <row r="1069" spans="2:14">
      <c r="B1069" s="26" t="s">
        <v>1379</v>
      </c>
    </row>
    <row r="1070" spans="2:14" ht="43.2">
      <c r="B1070" s="27" t="s">
        <v>1382</v>
      </c>
      <c r="C1070" s="14" t="s">
        <v>24</v>
      </c>
      <c r="D1070" s="14" t="s">
        <v>1363</v>
      </c>
      <c r="E1070" s="15"/>
      <c r="F1070" s="15"/>
      <c r="G1070" s="16"/>
      <c r="H1070" s="15"/>
      <c r="I1070" s="15"/>
      <c r="J1070" s="15"/>
      <c r="K1070" s="24">
        <v>0.8</v>
      </c>
      <c r="L1070" s="15"/>
      <c r="M1070" s="24"/>
      <c r="N1070" s="22"/>
    </row>
    <row r="1071" spans="2:14" ht="43.2">
      <c r="B1071" s="27" t="s">
        <v>1383</v>
      </c>
      <c r="C1071" s="14" t="s">
        <v>24</v>
      </c>
      <c r="D1071" s="14" t="s">
        <v>1364</v>
      </c>
      <c r="E1071" s="15"/>
      <c r="F1071" s="15"/>
      <c r="G1071" s="16"/>
      <c r="H1071" s="15"/>
      <c r="I1071" s="15"/>
      <c r="J1071" s="15"/>
      <c r="K1071" s="24">
        <v>0.03</v>
      </c>
      <c r="L1071" s="15"/>
      <c r="M1071" s="24"/>
      <c r="N1071" s="22"/>
    </row>
    <row r="1072" spans="2:14" ht="43.2">
      <c r="B1072" s="27" t="s">
        <v>1384</v>
      </c>
      <c r="C1072" s="14" t="s">
        <v>24</v>
      </c>
      <c r="D1072" s="14" t="s">
        <v>1365</v>
      </c>
      <c r="E1072" s="15"/>
      <c r="F1072" s="15"/>
      <c r="G1072" s="16"/>
      <c r="H1072" s="15"/>
      <c r="I1072" s="15"/>
      <c r="J1072" s="15"/>
      <c r="K1072" s="24">
        <v>0.03</v>
      </c>
      <c r="L1072" s="15"/>
      <c r="M1072" s="24"/>
      <c r="N1072" s="22"/>
    </row>
    <row r="1073" spans="2:14" ht="43.2">
      <c r="B1073" s="27" t="s">
        <v>1385</v>
      </c>
      <c r="C1073" s="14" t="s">
        <v>24</v>
      </c>
      <c r="D1073" s="14" t="s">
        <v>1366</v>
      </c>
      <c r="E1073" s="15"/>
      <c r="F1073" s="15"/>
      <c r="G1073" s="16"/>
      <c r="H1073" s="15"/>
      <c r="I1073" s="15"/>
      <c r="J1073" s="15"/>
      <c r="K1073" s="24">
        <v>0.12</v>
      </c>
      <c r="L1073" s="15"/>
      <c r="M1073" s="24"/>
      <c r="N1073" s="22"/>
    </row>
    <row r="1074" spans="2:14" ht="43.2">
      <c r="B1074" s="27" t="s">
        <v>1386</v>
      </c>
      <c r="C1074" s="14" t="s">
        <v>24</v>
      </c>
      <c r="D1074" s="14" t="s">
        <v>1367</v>
      </c>
      <c r="E1074" s="15"/>
      <c r="F1074" s="15"/>
      <c r="G1074" s="16"/>
      <c r="H1074" s="15"/>
      <c r="I1074" s="15"/>
      <c r="J1074" s="15"/>
      <c r="K1074" s="24">
        <v>0.12</v>
      </c>
      <c r="L1074" s="15"/>
      <c r="M1074" s="24"/>
      <c r="N1074" s="22"/>
    </row>
    <row r="1075" spans="2:14" ht="43.2">
      <c r="B1075" s="27" t="s">
        <v>1387</v>
      </c>
      <c r="C1075" s="14" t="s">
        <v>24</v>
      </c>
      <c r="D1075" s="14" t="s">
        <v>1368</v>
      </c>
      <c r="E1075" s="15"/>
      <c r="F1075" s="15"/>
      <c r="G1075" s="16"/>
      <c r="H1075" s="15"/>
      <c r="I1075" s="15"/>
      <c r="J1075" s="15"/>
      <c r="K1075" s="24">
        <v>9.4399999999999998E-2</v>
      </c>
      <c r="L1075" s="15"/>
      <c r="M1075" s="24"/>
      <c r="N1075" s="22"/>
    </row>
    <row r="1076" spans="2:14" ht="43.2">
      <c r="B1076" s="27" t="s">
        <v>1388</v>
      </c>
      <c r="C1076" s="14" t="s">
        <v>24</v>
      </c>
      <c r="D1076" s="14" t="s">
        <v>1369</v>
      </c>
      <c r="E1076" s="15"/>
      <c r="F1076" s="15"/>
      <c r="G1076" s="16"/>
      <c r="H1076" s="15"/>
      <c r="I1076" s="15"/>
      <c r="J1076" s="15"/>
      <c r="K1076" s="24">
        <v>0.14715690000000001</v>
      </c>
      <c r="L1076" s="15"/>
      <c r="M1076" s="24"/>
      <c r="N1076" s="22"/>
    </row>
    <row r="1077" spans="2:14" ht="43.2">
      <c r="B1077" s="27" t="s">
        <v>1389</v>
      </c>
      <c r="C1077" s="14" t="s">
        <v>24</v>
      </c>
      <c r="D1077" s="14" t="s">
        <v>1370</v>
      </c>
      <c r="E1077" s="15"/>
      <c r="F1077" s="15"/>
      <c r="G1077" s="16"/>
      <c r="H1077" s="15"/>
      <c r="I1077" s="15"/>
      <c r="J1077" s="15"/>
      <c r="K1077" s="24">
        <v>0.03</v>
      </c>
      <c r="L1077" s="15"/>
      <c r="M1077" s="24"/>
      <c r="N1077" s="22"/>
    </row>
    <row r="1078" spans="2:14" ht="43.2">
      <c r="B1078" s="27" t="s">
        <v>1390</v>
      </c>
      <c r="C1078" s="14" t="s">
        <v>24</v>
      </c>
      <c r="D1078" s="14" t="s">
        <v>1371</v>
      </c>
      <c r="E1078" s="15"/>
      <c r="F1078" s="15"/>
      <c r="G1078" s="16"/>
      <c r="H1078" s="15"/>
      <c r="I1078" s="15"/>
      <c r="J1078" s="15"/>
      <c r="K1078" s="24">
        <v>0.3</v>
      </c>
      <c r="L1078" s="15"/>
      <c r="M1078" s="24"/>
      <c r="N1078" s="22"/>
    </row>
    <row r="1079" spans="2:14" ht="43.2">
      <c r="B1079" s="27" t="s">
        <v>1391</v>
      </c>
      <c r="C1079" s="14" t="s">
        <v>24</v>
      </c>
      <c r="D1079" s="14" t="s">
        <v>1372</v>
      </c>
      <c r="E1079" s="15"/>
      <c r="F1079" s="15"/>
      <c r="G1079" s="16"/>
      <c r="H1079" s="15"/>
      <c r="I1079" s="15"/>
      <c r="J1079" s="15"/>
      <c r="K1079" s="24">
        <v>0.25</v>
      </c>
      <c r="L1079" s="15"/>
      <c r="M1079" s="24"/>
      <c r="N1079" s="22"/>
    </row>
    <row r="1080" spans="2:14" ht="43.2">
      <c r="B1080" s="27" t="s">
        <v>1392</v>
      </c>
      <c r="C1080" s="14" t="s">
        <v>24</v>
      </c>
      <c r="D1080" s="14" t="s">
        <v>1373</v>
      </c>
      <c r="E1080" s="15"/>
      <c r="F1080" s="15"/>
      <c r="G1080" s="16"/>
      <c r="H1080" s="15"/>
      <c r="I1080" s="15"/>
      <c r="J1080" s="15"/>
      <c r="K1080" s="24">
        <v>0.03</v>
      </c>
      <c r="L1080" s="15"/>
      <c r="M1080" s="24"/>
      <c r="N1080" s="22"/>
    </row>
    <row r="1081" spans="2:14" ht="43.2">
      <c r="B1081" s="27" t="s">
        <v>1393</v>
      </c>
      <c r="C1081" s="14" t="s">
        <v>24</v>
      </c>
      <c r="D1081" s="14" t="s">
        <v>1374</v>
      </c>
      <c r="E1081" s="15"/>
      <c r="F1081" s="15"/>
      <c r="G1081" s="16"/>
      <c r="H1081" s="15"/>
      <c r="I1081" s="15"/>
      <c r="J1081" s="15"/>
      <c r="K1081" s="24">
        <v>0.06</v>
      </c>
      <c r="L1081" s="15"/>
      <c r="M1081" s="24"/>
      <c r="N1081" s="22"/>
    </row>
    <row r="1082" spans="2:14" ht="43.2">
      <c r="B1082" s="27" t="s">
        <v>1394</v>
      </c>
      <c r="C1082" s="14" t="s">
        <v>24</v>
      </c>
      <c r="D1082" s="14" t="s">
        <v>1375</v>
      </c>
      <c r="E1082" s="15"/>
      <c r="F1082" s="15"/>
      <c r="G1082" s="16"/>
      <c r="H1082" s="15"/>
      <c r="I1082" s="15"/>
      <c r="J1082" s="15"/>
      <c r="K1082" s="24">
        <v>0.3</v>
      </c>
      <c r="L1082" s="15"/>
      <c r="M1082" s="24"/>
      <c r="N1082" s="22"/>
    </row>
    <row r="1083" spans="2:14" ht="43.2">
      <c r="B1083" s="27" t="s">
        <v>1395</v>
      </c>
      <c r="C1083" s="14" t="s">
        <v>24</v>
      </c>
      <c r="D1083" s="14" t="s">
        <v>1376</v>
      </c>
      <c r="E1083" s="15"/>
      <c r="F1083" s="15"/>
      <c r="G1083" s="16"/>
      <c r="H1083" s="15"/>
      <c r="I1083" s="15"/>
      <c r="J1083" s="15"/>
      <c r="K1083" s="24">
        <v>0.01</v>
      </c>
      <c r="L1083" s="15"/>
      <c r="M1083" s="24"/>
      <c r="N1083" s="22"/>
    </row>
    <row r="1084" spans="2:14" ht="43.2">
      <c r="B1084" s="27" t="s">
        <v>1396</v>
      </c>
      <c r="C1084" s="14" t="s">
        <v>24</v>
      </c>
      <c r="D1084" s="14" t="s">
        <v>1377</v>
      </c>
      <c r="E1084" s="15"/>
      <c r="F1084" s="15"/>
      <c r="G1084" s="16"/>
      <c r="H1084" s="15"/>
      <c r="I1084" s="15"/>
      <c r="J1084" s="15"/>
      <c r="K1084" s="24">
        <v>0.05</v>
      </c>
      <c r="L1084" s="15"/>
      <c r="M1084" s="24"/>
      <c r="N1084" s="22"/>
    </row>
    <row r="1085" spans="2:14" ht="43.2">
      <c r="B1085" s="27" t="s">
        <v>1397</v>
      </c>
      <c r="C1085" s="14" t="s">
        <v>24</v>
      </c>
      <c r="D1085" s="14" t="s">
        <v>1378</v>
      </c>
      <c r="E1085" s="15"/>
      <c r="F1085" s="15"/>
      <c r="G1085" s="16"/>
      <c r="H1085" s="15"/>
      <c r="I1085" s="15"/>
      <c r="J1085" s="15"/>
      <c r="K1085" s="24">
        <v>0.75</v>
      </c>
      <c r="L1085" s="15"/>
      <c r="M1085" s="24"/>
      <c r="N1085" s="22"/>
    </row>
    <row r="1086" spans="2:14" ht="28.8">
      <c r="B1086" s="27">
        <v>17</v>
      </c>
      <c r="C1086" s="14" t="s">
        <v>32</v>
      </c>
      <c r="D1086" s="14" t="s">
        <v>1416</v>
      </c>
      <c r="E1086" s="15"/>
      <c r="F1086" s="15"/>
      <c r="G1086" s="16"/>
      <c r="H1086" s="15"/>
      <c r="I1086" s="15"/>
      <c r="J1086" s="15"/>
      <c r="K1086" s="24">
        <v>40.659999999999997</v>
      </c>
      <c r="L1086" s="15"/>
      <c r="M1086" s="24"/>
      <c r="N1086" s="22"/>
    </row>
    <row r="1088" spans="2:14">
      <c r="B1088" s="26" t="s">
        <v>1380</v>
      </c>
    </row>
    <row r="1089" spans="2:14" ht="43.2">
      <c r="B1089" s="27" t="s">
        <v>1382</v>
      </c>
      <c r="C1089" s="14" t="s">
        <v>24</v>
      </c>
      <c r="D1089" s="14" t="s">
        <v>1363</v>
      </c>
      <c r="E1089" s="15"/>
      <c r="F1089" s="15"/>
      <c r="G1089" s="16"/>
      <c r="H1089" s="15"/>
      <c r="I1089" s="15"/>
      <c r="J1089" s="15"/>
      <c r="K1089" s="24">
        <v>0.8</v>
      </c>
      <c r="L1089" s="15"/>
      <c r="M1089" s="24"/>
      <c r="N1089" s="22"/>
    </row>
    <row r="1090" spans="2:14" ht="43.2">
      <c r="B1090" s="27" t="s">
        <v>1383</v>
      </c>
      <c r="C1090" s="14" t="s">
        <v>24</v>
      </c>
      <c r="D1090" s="14" t="s">
        <v>1364</v>
      </c>
      <c r="E1090" s="15"/>
      <c r="F1090" s="15"/>
      <c r="G1090" s="16"/>
      <c r="H1090" s="15"/>
      <c r="I1090" s="15"/>
      <c r="J1090" s="15"/>
      <c r="K1090" s="24">
        <v>0.03</v>
      </c>
      <c r="L1090" s="15"/>
      <c r="M1090" s="24"/>
      <c r="N1090" s="22"/>
    </row>
    <row r="1091" spans="2:14" ht="43.2">
      <c r="B1091" s="27" t="s">
        <v>1384</v>
      </c>
      <c r="C1091" s="14" t="s">
        <v>24</v>
      </c>
      <c r="D1091" s="14" t="s">
        <v>1365</v>
      </c>
      <c r="E1091" s="15"/>
      <c r="F1091" s="15"/>
      <c r="G1091" s="16"/>
      <c r="H1091" s="15"/>
      <c r="I1091" s="15"/>
      <c r="J1091" s="15"/>
      <c r="K1091" s="24">
        <v>0.03</v>
      </c>
      <c r="L1091" s="15"/>
      <c r="M1091" s="24"/>
      <c r="N1091" s="22"/>
    </row>
    <row r="1092" spans="2:14" ht="43.2">
      <c r="B1092" s="27" t="s">
        <v>1385</v>
      </c>
      <c r="C1092" s="14" t="s">
        <v>24</v>
      </c>
      <c r="D1092" s="14" t="s">
        <v>1366</v>
      </c>
      <c r="E1092" s="15"/>
      <c r="F1092" s="15"/>
      <c r="G1092" s="16"/>
      <c r="H1092" s="15"/>
      <c r="I1092" s="15"/>
      <c r="J1092" s="15"/>
      <c r="K1092" s="24">
        <v>0.12</v>
      </c>
      <c r="L1092" s="15"/>
      <c r="M1092" s="24"/>
      <c r="N1092" s="22"/>
    </row>
    <row r="1093" spans="2:14" ht="43.2">
      <c r="B1093" s="27" t="s">
        <v>1386</v>
      </c>
      <c r="C1093" s="14" t="s">
        <v>24</v>
      </c>
      <c r="D1093" s="14" t="s">
        <v>1367</v>
      </c>
      <c r="E1093" s="15"/>
      <c r="F1093" s="15"/>
      <c r="G1093" s="16"/>
      <c r="H1093" s="15"/>
      <c r="I1093" s="15"/>
      <c r="J1093" s="15"/>
      <c r="K1093" s="24">
        <v>0.12</v>
      </c>
      <c r="L1093" s="15"/>
      <c r="M1093" s="24"/>
      <c r="N1093" s="22"/>
    </row>
    <row r="1094" spans="2:14" ht="43.2">
      <c r="B1094" s="27" t="s">
        <v>1387</v>
      </c>
      <c r="C1094" s="14" t="s">
        <v>24</v>
      </c>
      <c r="D1094" s="14" t="s">
        <v>1368</v>
      </c>
      <c r="E1094" s="15"/>
      <c r="F1094" s="15"/>
      <c r="G1094" s="16"/>
      <c r="H1094" s="15"/>
      <c r="I1094" s="15"/>
      <c r="J1094" s="15"/>
      <c r="K1094" s="24">
        <v>9.4399999999999998E-2</v>
      </c>
      <c r="L1094" s="15"/>
      <c r="M1094" s="24"/>
      <c r="N1094" s="22"/>
    </row>
    <row r="1095" spans="2:14" ht="43.2">
      <c r="B1095" s="27" t="s">
        <v>1388</v>
      </c>
      <c r="C1095" s="14" t="s">
        <v>24</v>
      </c>
      <c r="D1095" s="14" t="s">
        <v>1369</v>
      </c>
      <c r="E1095" s="15"/>
      <c r="F1095" s="15"/>
      <c r="G1095" s="16"/>
      <c r="H1095" s="15"/>
      <c r="I1095" s="15"/>
      <c r="J1095" s="15"/>
      <c r="K1095" s="24">
        <v>0.14715690000000001</v>
      </c>
      <c r="L1095" s="15"/>
      <c r="M1095" s="24"/>
      <c r="N1095" s="22"/>
    </row>
    <row r="1096" spans="2:14" ht="43.2">
      <c r="B1096" s="27" t="s">
        <v>1389</v>
      </c>
      <c r="C1096" s="14" t="s">
        <v>24</v>
      </c>
      <c r="D1096" s="14" t="s">
        <v>1370</v>
      </c>
      <c r="E1096" s="15"/>
      <c r="F1096" s="15"/>
      <c r="G1096" s="16"/>
      <c r="H1096" s="15"/>
      <c r="I1096" s="15"/>
      <c r="J1096" s="15"/>
      <c r="K1096" s="24">
        <v>0.03</v>
      </c>
      <c r="L1096" s="15"/>
      <c r="M1096" s="24"/>
      <c r="N1096" s="22"/>
    </row>
    <row r="1097" spans="2:14" ht="43.2">
      <c r="B1097" s="27" t="s">
        <v>1390</v>
      </c>
      <c r="C1097" s="14" t="s">
        <v>24</v>
      </c>
      <c r="D1097" s="14" t="s">
        <v>1371</v>
      </c>
      <c r="E1097" s="15"/>
      <c r="F1097" s="15"/>
      <c r="G1097" s="16"/>
      <c r="H1097" s="15"/>
      <c r="I1097" s="15"/>
      <c r="J1097" s="15"/>
      <c r="K1097" s="24">
        <v>0.3</v>
      </c>
      <c r="L1097" s="15"/>
      <c r="M1097" s="24"/>
      <c r="N1097" s="22"/>
    </row>
    <row r="1098" spans="2:14" ht="43.2">
      <c r="B1098" s="27" t="s">
        <v>1391</v>
      </c>
      <c r="C1098" s="14" t="s">
        <v>24</v>
      </c>
      <c r="D1098" s="14" t="s">
        <v>1372</v>
      </c>
      <c r="E1098" s="15"/>
      <c r="F1098" s="15"/>
      <c r="G1098" s="16"/>
      <c r="H1098" s="15"/>
      <c r="I1098" s="15"/>
      <c r="J1098" s="15"/>
      <c r="K1098" s="24">
        <v>0.25</v>
      </c>
      <c r="L1098" s="15"/>
      <c r="M1098" s="24"/>
      <c r="N1098" s="22"/>
    </row>
    <row r="1099" spans="2:14" ht="43.2">
      <c r="B1099" s="27" t="s">
        <v>1392</v>
      </c>
      <c r="C1099" s="14" t="s">
        <v>24</v>
      </c>
      <c r="D1099" s="14" t="s">
        <v>1373</v>
      </c>
      <c r="E1099" s="15"/>
      <c r="F1099" s="15"/>
      <c r="G1099" s="16"/>
      <c r="H1099" s="15"/>
      <c r="I1099" s="15"/>
      <c r="J1099" s="15"/>
      <c r="K1099" s="24">
        <v>0.03</v>
      </c>
      <c r="L1099" s="15"/>
      <c r="M1099" s="24"/>
      <c r="N1099" s="22"/>
    </row>
    <row r="1100" spans="2:14" ht="43.2">
      <c r="B1100" s="27" t="s">
        <v>1393</v>
      </c>
      <c r="C1100" s="14" t="s">
        <v>24</v>
      </c>
      <c r="D1100" s="14" t="s">
        <v>1374</v>
      </c>
      <c r="E1100" s="15"/>
      <c r="F1100" s="15"/>
      <c r="G1100" s="16"/>
      <c r="H1100" s="15"/>
      <c r="I1100" s="15"/>
      <c r="J1100" s="15"/>
      <c r="K1100" s="24">
        <v>0.06</v>
      </c>
      <c r="L1100" s="15"/>
      <c r="M1100" s="24"/>
      <c r="N1100" s="22"/>
    </row>
    <row r="1101" spans="2:14" ht="43.2">
      <c r="B1101" s="27" t="s">
        <v>1394</v>
      </c>
      <c r="C1101" s="14" t="s">
        <v>24</v>
      </c>
      <c r="D1101" s="14" t="s">
        <v>1375</v>
      </c>
      <c r="E1101" s="15"/>
      <c r="F1101" s="15"/>
      <c r="G1101" s="16"/>
      <c r="H1101" s="15"/>
      <c r="I1101" s="15"/>
      <c r="J1101" s="15"/>
      <c r="K1101" s="24">
        <v>0.3</v>
      </c>
      <c r="L1101" s="15"/>
      <c r="M1101" s="24"/>
      <c r="N1101" s="22"/>
    </row>
    <row r="1102" spans="2:14" ht="43.2">
      <c r="B1102" s="27" t="s">
        <v>1395</v>
      </c>
      <c r="C1102" s="14" t="s">
        <v>24</v>
      </c>
      <c r="D1102" s="14" t="s">
        <v>1376</v>
      </c>
      <c r="E1102" s="15"/>
      <c r="F1102" s="15"/>
      <c r="G1102" s="16"/>
      <c r="H1102" s="15"/>
      <c r="I1102" s="15"/>
      <c r="J1102" s="15"/>
      <c r="K1102" s="24">
        <v>0.01</v>
      </c>
      <c r="L1102" s="15"/>
      <c r="M1102" s="24"/>
      <c r="N1102" s="22"/>
    </row>
    <row r="1103" spans="2:14" ht="43.2">
      <c r="B1103" s="27" t="s">
        <v>1396</v>
      </c>
      <c r="C1103" s="14" t="s">
        <v>24</v>
      </c>
      <c r="D1103" s="14" t="s">
        <v>1377</v>
      </c>
      <c r="E1103" s="15"/>
      <c r="F1103" s="15"/>
      <c r="G1103" s="16"/>
      <c r="H1103" s="15"/>
      <c r="I1103" s="15"/>
      <c r="J1103" s="15"/>
      <c r="K1103" s="24">
        <v>0.05</v>
      </c>
      <c r="L1103" s="15"/>
      <c r="M1103" s="24"/>
      <c r="N1103" s="22"/>
    </row>
    <row r="1104" spans="2:14" ht="43.2">
      <c r="B1104" s="27" t="s">
        <v>1397</v>
      </c>
      <c r="C1104" s="14" t="s">
        <v>24</v>
      </c>
      <c r="D1104" s="14" t="s">
        <v>1378</v>
      </c>
      <c r="E1104" s="15"/>
      <c r="F1104" s="15"/>
      <c r="G1104" s="16"/>
      <c r="H1104" s="15"/>
      <c r="I1104" s="15"/>
      <c r="J1104" s="15"/>
      <c r="K1104" s="24">
        <v>0.75</v>
      </c>
      <c r="L1104" s="15"/>
      <c r="M1104" s="24"/>
      <c r="N1104" s="22"/>
    </row>
    <row r="1105" spans="2:14" ht="28.8">
      <c r="B1105" s="27" t="s">
        <v>1420</v>
      </c>
      <c r="C1105" s="14" t="s">
        <v>32</v>
      </c>
      <c r="D1105" s="14" t="s">
        <v>1418</v>
      </c>
      <c r="E1105" s="15"/>
      <c r="F1105" s="15"/>
      <c r="G1105" s="16"/>
      <c r="H1105" s="15"/>
      <c r="I1105" s="15"/>
      <c r="J1105" s="15"/>
      <c r="K1105" s="24">
        <v>60</v>
      </c>
      <c r="L1105" s="15"/>
      <c r="M1105" s="24"/>
      <c r="N1105" s="22"/>
    </row>
    <row r="1107" spans="2:14">
      <c r="B1107" s="75" t="s">
        <v>1362</v>
      </c>
      <c r="C1107" s="76"/>
      <c r="D1107" s="76"/>
    </row>
    <row r="1108" spans="2:14" ht="28.8">
      <c r="B1108" s="27" t="s">
        <v>1382</v>
      </c>
      <c r="C1108" s="14" t="s">
        <v>465</v>
      </c>
      <c r="D1108" s="14" t="s">
        <v>1363</v>
      </c>
      <c r="E1108" s="15"/>
      <c r="F1108" s="15"/>
      <c r="G1108" s="16"/>
      <c r="H1108" s="15"/>
      <c r="I1108" s="15"/>
      <c r="J1108" s="15"/>
      <c r="K1108" s="24">
        <v>0.1</v>
      </c>
      <c r="L1108" s="15"/>
      <c r="M1108" s="24"/>
      <c r="N1108" s="22"/>
    </row>
    <row r="1109" spans="2:14" ht="28.8">
      <c r="B1109" s="27" t="s">
        <v>1383</v>
      </c>
      <c r="C1109" s="14" t="s">
        <v>465</v>
      </c>
      <c r="D1109" s="14" t="s">
        <v>1364</v>
      </c>
      <c r="E1109" s="15"/>
      <c r="F1109" s="15"/>
      <c r="G1109" s="16"/>
      <c r="H1109" s="15"/>
      <c r="I1109" s="15"/>
      <c r="J1109" s="15"/>
      <c r="K1109" s="24">
        <v>0.03</v>
      </c>
      <c r="L1109" s="15"/>
      <c r="M1109" s="24"/>
      <c r="N1109" s="22"/>
    </row>
    <row r="1110" spans="2:14" ht="28.8">
      <c r="B1110" s="27" t="s">
        <v>1384</v>
      </c>
      <c r="C1110" s="14" t="s">
        <v>465</v>
      </c>
      <c r="D1110" s="14" t="s">
        <v>1365</v>
      </c>
      <c r="E1110" s="15"/>
      <c r="F1110" s="15"/>
      <c r="G1110" s="16"/>
      <c r="H1110" s="15"/>
      <c r="I1110" s="15"/>
      <c r="J1110" s="15"/>
      <c r="K1110" s="24">
        <v>0.03</v>
      </c>
      <c r="L1110" s="15"/>
      <c r="M1110" s="24"/>
      <c r="N1110" s="22"/>
    </row>
    <row r="1111" spans="2:14" ht="28.8">
      <c r="B1111" s="27" t="s">
        <v>1385</v>
      </c>
      <c r="C1111" s="14" t="s">
        <v>465</v>
      </c>
      <c r="D1111" s="14" t="s">
        <v>1366</v>
      </c>
      <c r="E1111" s="15"/>
      <c r="F1111" s="15"/>
      <c r="G1111" s="16"/>
      <c r="H1111" s="15"/>
      <c r="I1111" s="15"/>
      <c r="J1111" s="15"/>
      <c r="K1111" s="24">
        <v>0.1</v>
      </c>
      <c r="L1111" s="15"/>
      <c r="M1111" s="24"/>
      <c r="N1111" s="22"/>
    </row>
    <row r="1112" spans="2:14" ht="28.8">
      <c r="B1112" s="27" t="s">
        <v>1386</v>
      </c>
      <c r="C1112" s="14" t="s">
        <v>465</v>
      </c>
      <c r="D1112" s="14" t="s">
        <v>1367</v>
      </c>
      <c r="E1112" s="15"/>
      <c r="F1112" s="15"/>
      <c r="G1112" s="16"/>
      <c r="H1112" s="15"/>
      <c r="I1112" s="15"/>
      <c r="J1112" s="15"/>
      <c r="K1112" s="24">
        <v>0.1</v>
      </c>
      <c r="L1112" s="15"/>
      <c r="M1112" s="24"/>
      <c r="N1112" s="22"/>
    </row>
    <row r="1113" spans="2:14" ht="28.8">
      <c r="B1113" s="27" t="s">
        <v>1387</v>
      </c>
      <c r="C1113" s="14" t="s">
        <v>465</v>
      </c>
      <c r="D1113" s="14" t="s">
        <v>1369</v>
      </c>
      <c r="E1113" s="15"/>
      <c r="F1113" s="15"/>
      <c r="G1113" s="16"/>
      <c r="H1113" s="15"/>
      <c r="I1113" s="15"/>
      <c r="J1113" s="15"/>
      <c r="K1113" s="24">
        <v>0.5</v>
      </c>
      <c r="L1113" s="15"/>
      <c r="M1113" s="24"/>
      <c r="N1113" s="22"/>
    </row>
    <row r="1114" spans="2:14" ht="28.8">
      <c r="B1114" s="27" t="s">
        <v>1388</v>
      </c>
      <c r="C1114" s="14" t="s">
        <v>465</v>
      </c>
      <c r="D1114" s="14" t="s">
        <v>1370</v>
      </c>
      <c r="E1114" s="15"/>
      <c r="F1114" s="15"/>
      <c r="G1114" s="16"/>
      <c r="H1114" s="15"/>
      <c r="I1114" s="15"/>
      <c r="J1114" s="15"/>
      <c r="K1114" s="24">
        <v>0.03</v>
      </c>
      <c r="L1114" s="15"/>
      <c r="M1114" s="24"/>
      <c r="N1114" s="22"/>
    </row>
    <row r="1115" spans="2:14" ht="28.8">
      <c r="B1115" s="27" t="s">
        <v>1389</v>
      </c>
      <c r="C1115" s="14" t="s">
        <v>465</v>
      </c>
      <c r="D1115" s="14" t="s">
        <v>1371</v>
      </c>
      <c r="E1115" s="15"/>
      <c r="F1115" s="15"/>
      <c r="G1115" s="16"/>
      <c r="H1115" s="15"/>
      <c r="I1115" s="15"/>
      <c r="J1115" s="15"/>
      <c r="K1115" s="24">
        <v>0.1</v>
      </c>
      <c r="L1115" s="15"/>
      <c r="M1115" s="24"/>
      <c r="N1115" s="22"/>
    </row>
    <row r="1116" spans="2:14" ht="28.8">
      <c r="B1116" s="27" t="s">
        <v>1390</v>
      </c>
      <c r="C1116" s="14" t="s">
        <v>465</v>
      </c>
      <c r="D1116" s="14" t="s">
        <v>1373</v>
      </c>
      <c r="E1116" s="15"/>
      <c r="F1116" s="15"/>
      <c r="G1116" s="16"/>
      <c r="H1116" s="15"/>
      <c r="I1116" s="15"/>
      <c r="J1116" s="15"/>
      <c r="K1116" s="24">
        <v>0.05</v>
      </c>
      <c r="L1116" s="15"/>
      <c r="M1116" s="24"/>
      <c r="N1116" s="22"/>
    </row>
    <row r="1117" spans="2:14" ht="28.8">
      <c r="B1117" s="27" t="s">
        <v>1391</v>
      </c>
      <c r="C1117" s="14" t="s">
        <v>465</v>
      </c>
      <c r="D1117" s="14" t="s">
        <v>1374</v>
      </c>
      <c r="E1117" s="15"/>
      <c r="F1117" s="15"/>
      <c r="G1117" s="16"/>
      <c r="H1117" s="15"/>
      <c r="I1117" s="15"/>
      <c r="J1117" s="15"/>
      <c r="K1117" s="24">
        <v>0.06</v>
      </c>
      <c r="L1117" s="15"/>
      <c r="M1117" s="24"/>
      <c r="N1117" s="22"/>
    </row>
    <row r="1118" spans="2:14" ht="28.8">
      <c r="B1118" s="27" t="s">
        <v>1392</v>
      </c>
      <c r="C1118" s="14" t="s">
        <v>465</v>
      </c>
      <c r="D1118" s="14" t="s">
        <v>1381</v>
      </c>
      <c r="E1118" s="15"/>
      <c r="F1118" s="15"/>
      <c r="G1118" s="16"/>
      <c r="H1118" s="15"/>
      <c r="I1118" s="15"/>
      <c r="J1118" s="15"/>
      <c r="K1118" s="24">
        <v>0.5</v>
      </c>
      <c r="L1118" s="15"/>
      <c r="M1118" s="24"/>
      <c r="N1118" s="22"/>
    </row>
    <row r="1119" spans="2:14" ht="28.8">
      <c r="B1119" s="27" t="s">
        <v>1393</v>
      </c>
      <c r="C1119" s="14" t="s">
        <v>465</v>
      </c>
      <c r="D1119" s="14" t="s">
        <v>1377</v>
      </c>
      <c r="E1119" s="15"/>
      <c r="F1119" s="15"/>
      <c r="G1119" s="16"/>
      <c r="H1119" s="15"/>
      <c r="I1119" s="15"/>
      <c r="J1119" s="15"/>
      <c r="K1119" s="24">
        <v>0.05</v>
      </c>
      <c r="L1119" s="15"/>
      <c r="M1119" s="24"/>
      <c r="N1119" s="22"/>
    </row>
    <row r="1120" spans="2:14" ht="28.8">
      <c r="B1120" s="27" t="s">
        <v>1394</v>
      </c>
      <c r="C1120" s="14" t="s">
        <v>465</v>
      </c>
      <c r="D1120" s="14" t="s">
        <v>1378</v>
      </c>
      <c r="E1120" s="15"/>
      <c r="F1120" s="15"/>
      <c r="G1120" s="16"/>
      <c r="H1120" s="15"/>
      <c r="I1120" s="15"/>
      <c r="J1120" s="15"/>
      <c r="K1120" s="24">
        <v>0.8</v>
      </c>
      <c r="L1120" s="15"/>
      <c r="M1120" s="24"/>
      <c r="N1120" s="22"/>
    </row>
    <row r="1121" spans="2:14">
      <c r="B1121" s="27" t="s">
        <v>1395</v>
      </c>
      <c r="C1121" s="14" t="s">
        <v>460</v>
      </c>
      <c r="D1121" s="14" t="s">
        <v>1440</v>
      </c>
      <c r="E1121" s="15"/>
      <c r="F1121" s="15"/>
      <c r="G1121" s="16"/>
      <c r="H1121" s="15"/>
      <c r="I1121" s="15"/>
      <c r="J1121" s="15"/>
      <c r="K1121" s="24">
        <v>5</v>
      </c>
      <c r="L1121" s="15"/>
      <c r="M1121" s="24"/>
      <c r="N1121" s="22"/>
    </row>
    <row r="1122" spans="2:14">
      <c r="B1122" s="27" t="s">
        <v>1396</v>
      </c>
      <c r="C1122" s="14" t="s">
        <v>460</v>
      </c>
      <c r="D1122" s="14" t="s">
        <v>1441</v>
      </c>
      <c r="E1122" s="15"/>
      <c r="F1122" s="15"/>
      <c r="G1122" s="16"/>
      <c r="H1122" s="15"/>
      <c r="I1122" s="15"/>
      <c r="J1122" s="15"/>
      <c r="K1122" s="24">
        <v>5</v>
      </c>
      <c r="L1122" s="15"/>
      <c r="M1122" s="24"/>
      <c r="N1122" s="22"/>
    </row>
    <row r="1123" spans="2:14">
      <c r="B1123" s="27" t="s">
        <v>1397</v>
      </c>
      <c r="C1123" s="14" t="s">
        <v>460</v>
      </c>
      <c r="D1123" s="14" t="s">
        <v>1442</v>
      </c>
      <c r="E1123" s="15"/>
      <c r="F1123" s="15"/>
      <c r="G1123" s="16"/>
      <c r="H1123" s="15"/>
      <c r="I1123" s="15"/>
      <c r="J1123" s="15"/>
      <c r="K1123" s="24">
        <v>4</v>
      </c>
      <c r="L1123" s="15"/>
      <c r="M1123" s="24"/>
      <c r="N1123" s="22"/>
    </row>
    <row r="1124" spans="2:14">
      <c r="B1124" s="27" t="s">
        <v>1420</v>
      </c>
      <c r="C1124" s="14" t="s">
        <v>460</v>
      </c>
      <c r="D1124" s="14" t="s">
        <v>1443</v>
      </c>
      <c r="E1124" s="15"/>
      <c r="F1124" s="15"/>
      <c r="G1124" s="16"/>
      <c r="H1124" s="15"/>
      <c r="I1124" s="15"/>
      <c r="J1124" s="15"/>
      <c r="K1124" s="24">
        <v>5.379999999999999</v>
      </c>
      <c r="L1124" s="15"/>
      <c r="M1124" s="24"/>
      <c r="N1124" s="22"/>
    </row>
    <row r="1125" spans="2:14">
      <c r="B1125" s="27" t="s">
        <v>1421</v>
      </c>
      <c r="C1125" s="14" t="s">
        <v>460</v>
      </c>
      <c r="D1125" s="14" t="s">
        <v>1444</v>
      </c>
      <c r="E1125" s="15"/>
      <c r="F1125" s="15"/>
      <c r="G1125" s="16"/>
      <c r="H1125" s="15"/>
      <c r="I1125" s="15"/>
      <c r="J1125" s="15"/>
      <c r="K1125" s="24">
        <v>128.6</v>
      </c>
      <c r="L1125" s="15"/>
      <c r="M1125" s="24"/>
      <c r="N1125" s="22"/>
    </row>
    <row r="1126" spans="2:14">
      <c r="B1126" s="27" t="s">
        <v>1422</v>
      </c>
      <c r="C1126" s="14" t="s">
        <v>460</v>
      </c>
      <c r="D1126" s="14" t="s">
        <v>1445</v>
      </c>
      <c r="E1126" s="15"/>
      <c r="F1126" s="15"/>
      <c r="G1126" s="16"/>
      <c r="H1126" s="15"/>
      <c r="I1126" s="15"/>
      <c r="J1126" s="15"/>
      <c r="K1126" s="24">
        <v>30</v>
      </c>
      <c r="L1126" s="15"/>
      <c r="M1126" s="24"/>
      <c r="N1126" s="22"/>
    </row>
    <row r="1127" spans="2:14">
      <c r="B1127" s="27" t="s">
        <v>1423</v>
      </c>
      <c r="C1127" s="14" t="s">
        <v>460</v>
      </c>
      <c r="D1127" s="14" t="s">
        <v>1446</v>
      </c>
      <c r="E1127" s="15"/>
      <c r="F1127" s="15"/>
      <c r="G1127" s="16"/>
      <c r="H1127" s="15"/>
      <c r="I1127" s="15"/>
      <c r="J1127" s="15"/>
      <c r="K1127" s="24">
        <v>32</v>
      </c>
      <c r="L1127" s="15"/>
      <c r="M1127" s="24"/>
      <c r="N1127" s="22"/>
    </row>
    <row r="1128" spans="2:14">
      <c r="B1128" s="27" t="s">
        <v>1424</v>
      </c>
      <c r="C1128" s="14" t="s">
        <v>460</v>
      </c>
      <c r="D1128" s="14" t="s">
        <v>1447</v>
      </c>
      <c r="E1128" s="15"/>
      <c r="F1128" s="15"/>
      <c r="G1128" s="16"/>
      <c r="H1128" s="15"/>
      <c r="I1128" s="15"/>
      <c r="J1128" s="15"/>
      <c r="K1128" s="24">
        <v>9</v>
      </c>
      <c r="L1128" s="15"/>
      <c r="M1128" s="24"/>
      <c r="N1128" s="22"/>
    </row>
    <row r="1129" spans="2:14">
      <c r="B1129" s="29"/>
      <c r="C1129" s="28"/>
      <c r="D1129" s="28"/>
      <c r="E1129" s="30"/>
      <c r="F1129" s="30"/>
      <c r="G1129" s="31"/>
      <c r="H1129" s="30"/>
      <c r="I1129" s="30"/>
      <c r="J1129" s="30"/>
      <c r="K1129" s="32"/>
      <c r="L1129" s="30"/>
      <c r="M1129" s="32"/>
      <c r="N1129" s="33"/>
    </row>
    <row r="1130" spans="2:14">
      <c r="B1130" s="29"/>
      <c r="C1130" s="28"/>
      <c r="D1130" s="28"/>
      <c r="E1130" s="30"/>
      <c r="F1130" s="30"/>
      <c r="G1130" s="31"/>
      <c r="H1130" s="30"/>
      <c r="I1130" s="30"/>
      <c r="J1130" s="30"/>
      <c r="K1130" s="32"/>
      <c r="L1130" s="30"/>
      <c r="M1130" s="32"/>
      <c r="N1130" s="33"/>
    </row>
    <row r="1131" spans="2:14">
      <c r="B1131" s="29"/>
      <c r="C1131" s="28"/>
      <c r="D1131" s="28"/>
      <c r="E1131" s="30"/>
      <c r="F1131" s="30"/>
      <c r="G1131" s="31"/>
      <c r="H1131" s="30"/>
      <c r="I1131" s="30"/>
      <c r="J1131" s="30"/>
      <c r="K1131" s="32"/>
      <c r="L1131" s="30"/>
      <c r="M1131" s="32"/>
      <c r="N1131" s="33"/>
    </row>
    <row r="1132" spans="2:14">
      <c r="B1132" s="29"/>
      <c r="C1132" s="28"/>
      <c r="D1132" s="28"/>
      <c r="E1132" s="30"/>
      <c r="F1132" s="30"/>
      <c r="G1132" s="31"/>
      <c r="H1132" s="30"/>
      <c r="I1132" s="30"/>
      <c r="J1132" s="30"/>
      <c r="K1132" s="32"/>
      <c r="L1132" s="30"/>
      <c r="M1132" s="32"/>
      <c r="N1132" s="33"/>
    </row>
    <row r="1133" spans="2:14">
      <c r="B1133" s="29"/>
      <c r="C1133" s="28"/>
      <c r="D1133" s="28"/>
      <c r="E1133" s="30"/>
      <c r="F1133" s="30"/>
      <c r="G1133" s="31"/>
      <c r="H1133" s="30"/>
      <c r="I1133" s="30"/>
      <c r="J1133" s="30"/>
      <c r="K1133" s="32"/>
      <c r="L1133" s="30"/>
      <c r="M1133" s="32"/>
      <c r="N1133" s="33"/>
    </row>
    <row r="1134" spans="2:14">
      <c r="B1134" s="29"/>
      <c r="C1134" s="28"/>
      <c r="D1134" s="28"/>
      <c r="E1134" s="30"/>
      <c r="F1134" s="30"/>
      <c r="G1134" s="31"/>
      <c r="H1134" s="30"/>
      <c r="I1134" s="30"/>
      <c r="J1134" s="30"/>
      <c r="K1134" s="32"/>
      <c r="L1134" s="30"/>
      <c r="M1134" s="32"/>
      <c r="N1134" s="33"/>
    </row>
    <row r="1135" spans="2:14">
      <c r="B1135" s="29"/>
      <c r="C1135" s="28"/>
      <c r="D1135" s="28"/>
      <c r="E1135" s="30"/>
      <c r="F1135" s="30"/>
      <c r="G1135" s="31"/>
      <c r="H1135" s="30"/>
      <c r="I1135" s="30"/>
      <c r="J1135" s="30"/>
      <c r="K1135" s="32"/>
      <c r="L1135" s="30"/>
      <c r="M1135" s="32"/>
      <c r="N1135" s="33"/>
    </row>
    <row r="1136" spans="2:14">
      <c r="B1136" s="29"/>
      <c r="C1136" s="28"/>
      <c r="D1136" s="28"/>
      <c r="E1136" s="30"/>
      <c r="F1136" s="30"/>
      <c r="G1136" s="31"/>
      <c r="H1136" s="30"/>
      <c r="I1136" s="30"/>
      <c r="J1136" s="30"/>
      <c r="K1136" s="32"/>
      <c r="L1136" s="30"/>
      <c r="M1136" s="32"/>
      <c r="N1136" s="33"/>
    </row>
    <row r="1137" spans="2:14">
      <c r="B1137" s="29"/>
      <c r="C1137" s="28"/>
      <c r="D1137" s="28"/>
      <c r="E1137" s="30"/>
      <c r="F1137" s="30"/>
      <c r="G1137" s="31"/>
      <c r="H1137" s="30"/>
      <c r="I1137" s="30"/>
      <c r="J1137" s="30"/>
      <c r="K1137" s="32"/>
      <c r="L1137" s="30"/>
      <c r="M1137" s="32"/>
      <c r="N1137" s="33"/>
    </row>
    <row r="1138" spans="2:14">
      <c r="B1138" s="29"/>
      <c r="C1138" s="28"/>
      <c r="D1138" s="28"/>
      <c r="E1138" s="30"/>
      <c r="F1138" s="30"/>
      <c r="G1138" s="31"/>
      <c r="H1138" s="30"/>
      <c r="I1138" s="30"/>
      <c r="J1138" s="30"/>
      <c r="K1138" s="32"/>
      <c r="L1138" s="30"/>
      <c r="M1138" s="32"/>
      <c r="N1138" s="33"/>
    </row>
    <row r="1139" spans="2:14">
      <c r="B1139" s="29"/>
      <c r="C1139" s="28"/>
      <c r="D1139" s="28"/>
      <c r="E1139" s="30"/>
      <c r="F1139" s="30"/>
      <c r="G1139" s="31"/>
      <c r="H1139" s="30"/>
      <c r="I1139" s="30"/>
      <c r="J1139" s="30"/>
      <c r="K1139" s="32"/>
      <c r="L1139" s="30"/>
      <c r="M1139" s="32"/>
      <c r="N1139" s="33"/>
    </row>
    <row r="1141" spans="2:14">
      <c r="B1141" s="26" t="s">
        <v>1379</v>
      </c>
    </row>
    <row r="1142" spans="2:14" ht="28.8">
      <c r="B1142" s="27" t="s">
        <v>1382</v>
      </c>
      <c r="C1142" s="14" t="s">
        <v>465</v>
      </c>
      <c r="D1142" s="14" t="s">
        <v>1363</v>
      </c>
      <c r="E1142" s="15"/>
      <c r="F1142" s="15"/>
      <c r="G1142" s="16"/>
      <c r="H1142" s="15"/>
      <c r="I1142" s="15"/>
      <c r="J1142" s="15"/>
      <c r="K1142" s="24">
        <v>0.10600000000000001</v>
      </c>
      <c r="L1142" s="15"/>
      <c r="M1142" s="24"/>
      <c r="N1142" s="22"/>
    </row>
    <row r="1143" spans="2:14" ht="28.8">
      <c r="B1143" s="27" t="s">
        <v>1383</v>
      </c>
      <c r="C1143" s="14" t="s">
        <v>465</v>
      </c>
      <c r="D1143" s="14" t="s">
        <v>1364</v>
      </c>
      <c r="E1143" s="15"/>
      <c r="F1143" s="15"/>
      <c r="G1143" s="16"/>
      <c r="H1143" s="15"/>
      <c r="I1143" s="15"/>
      <c r="J1143" s="15"/>
      <c r="K1143" s="24">
        <v>3.1800000000000002E-2</v>
      </c>
      <c r="L1143" s="15"/>
      <c r="M1143" s="24"/>
      <c r="N1143" s="22"/>
    </row>
    <row r="1144" spans="2:14" ht="28.8">
      <c r="B1144" s="27" t="s">
        <v>1384</v>
      </c>
      <c r="C1144" s="14" t="s">
        <v>465</v>
      </c>
      <c r="D1144" s="14" t="s">
        <v>1365</v>
      </c>
      <c r="E1144" s="15"/>
      <c r="F1144" s="15"/>
      <c r="G1144" s="16"/>
      <c r="H1144" s="15"/>
      <c r="I1144" s="15"/>
      <c r="J1144" s="15"/>
      <c r="K1144" s="24">
        <v>3.1800000000000002E-2</v>
      </c>
      <c r="L1144" s="15"/>
      <c r="M1144" s="24"/>
      <c r="N1144" s="22"/>
    </row>
    <row r="1145" spans="2:14" ht="28.8">
      <c r="B1145" s="27" t="s">
        <v>1385</v>
      </c>
      <c r="C1145" s="14" t="s">
        <v>465</v>
      </c>
      <c r="D1145" s="14" t="s">
        <v>1366</v>
      </c>
      <c r="E1145" s="15"/>
      <c r="F1145" s="15"/>
      <c r="G1145" s="16"/>
      <c r="H1145" s="15"/>
      <c r="I1145" s="15"/>
      <c r="J1145" s="15"/>
      <c r="K1145" s="24">
        <v>0.10600000000000001</v>
      </c>
      <c r="L1145" s="15"/>
      <c r="M1145" s="24"/>
      <c r="N1145" s="22"/>
    </row>
    <row r="1146" spans="2:14" ht="28.8">
      <c r="B1146" s="27" t="s">
        <v>1386</v>
      </c>
      <c r="C1146" s="14" t="s">
        <v>465</v>
      </c>
      <c r="D1146" s="14" t="s">
        <v>1367</v>
      </c>
      <c r="E1146" s="15"/>
      <c r="F1146" s="15"/>
      <c r="G1146" s="16"/>
      <c r="H1146" s="15"/>
      <c r="I1146" s="15"/>
      <c r="J1146" s="15"/>
      <c r="K1146" s="24">
        <v>0.10600000000000001</v>
      </c>
      <c r="L1146" s="15"/>
      <c r="M1146" s="24"/>
      <c r="N1146" s="22"/>
    </row>
    <row r="1147" spans="2:14" ht="28.8">
      <c r="B1147" s="27" t="s">
        <v>1387</v>
      </c>
      <c r="C1147" s="14" t="s">
        <v>465</v>
      </c>
      <c r="D1147" s="14" t="s">
        <v>1369</v>
      </c>
      <c r="E1147" s="15"/>
      <c r="F1147" s="15"/>
      <c r="G1147" s="16"/>
      <c r="H1147" s="15"/>
      <c r="I1147" s="15"/>
      <c r="J1147" s="15"/>
      <c r="K1147" s="24">
        <v>0.53</v>
      </c>
      <c r="L1147" s="15"/>
      <c r="M1147" s="24"/>
      <c r="N1147" s="22"/>
    </row>
    <row r="1148" spans="2:14" ht="28.8">
      <c r="B1148" s="27" t="s">
        <v>1388</v>
      </c>
      <c r="C1148" s="14" t="s">
        <v>465</v>
      </c>
      <c r="D1148" s="14" t="s">
        <v>1370</v>
      </c>
      <c r="E1148" s="15"/>
      <c r="F1148" s="15"/>
      <c r="G1148" s="16"/>
      <c r="H1148" s="15"/>
      <c r="I1148" s="15"/>
      <c r="J1148" s="15"/>
      <c r="K1148" s="24">
        <v>3.1800000000000002E-2</v>
      </c>
      <c r="L1148" s="15"/>
      <c r="M1148" s="24"/>
      <c r="N1148" s="22"/>
    </row>
    <row r="1149" spans="2:14" ht="28.8">
      <c r="B1149" s="27" t="s">
        <v>1389</v>
      </c>
      <c r="C1149" s="14" t="s">
        <v>465</v>
      </c>
      <c r="D1149" s="14" t="s">
        <v>1371</v>
      </c>
      <c r="E1149" s="15"/>
      <c r="F1149" s="15"/>
      <c r="G1149" s="16"/>
      <c r="H1149" s="15"/>
      <c r="I1149" s="15"/>
      <c r="J1149" s="15"/>
      <c r="K1149" s="24">
        <v>0.10600000000000001</v>
      </c>
      <c r="L1149" s="15"/>
      <c r="M1149" s="24"/>
      <c r="N1149" s="22"/>
    </row>
    <row r="1150" spans="2:14" ht="28.8">
      <c r="B1150" s="27" t="s">
        <v>1390</v>
      </c>
      <c r="C1150" s="14" t="s">
        <v>465</v>
      </c>
      <c r="D1150" s="14" t="s">
        <v>1373</v>
      </c>
      <c r="E1150" s="15"/>
      <c r="F1150" s="15"/>
      <c r="G1150" s="16"/>
      <c r="H1150" s="15"/>
      <c r="I1150" s="15"/>
      <c r="J1150" s="15"/>
      <c r="K1150" s="24">
        <v>5.3000000000000005E-2</v>
      </c>
      <c r="L1150" s="15"/>
      <c r="M1150" s="24"/>
      <c r="N1150" s="22"/>
    </row>
    <row r="1151" spans="2:14" ht="28.8">
      <c r="B1151" s="27" t="s">
        <v>1391</v>
      </c>
      <c r="C1151" s="14" t="s">
        <v>465</v>
      </c>
      <c r="D1151" s="14" t="s">
        <v>1374</v>
      </c>
      <c r="E1151" s="15"/>
      <c r="F1151" s="15"/>
      <c r="G1151" s="16"/>
      <c r="H1151" s="15"/>
      <c r="I1151" s="15"/>
      <c r="J1151" s="15"/>
      <c r="K1151" s="24">
        <v>6.3600000000000004E-2</v>
      </c>
      <c r="L1151" s="15"/>
      <c r="M1151" s="24"/>
      <c r="N1151" s="22"/>
    </row>
    <row r="1152" spans="2:14" ht="28.8">
      <c r="B1152" s="27" t="s">
        <v>1392</v>
      </c>
      <c r="C1152" s="14" t="s">
        <v>465</v>
      </c>
      <c r="D1152" s="14" t="s">
        <v>1381</v>
      </c>
      <c r="E1152" s="15"/>
      <c r="F1152" s="15"/>
      <c r="G1152" s="16"/>
      <c r="H1152" s="15"/>
      <c r="I1152" s="15"/>
      <c r="J1152" s="15"/>
      <c r="K1152" s="24">
        <v>0.53</v>
      </c>
      <c r="L1152" s="15"/>
      <c r="M1152" s="24"/>
      <c r="N1152" s="22"/>
    </row>
    <row r="1153" spans="2:14" ht="28.8">
      <c r="B1153" s="27" t="s">
        <v>1393</v>
      </c>
      <c r="C1153" s="14" t="s">
        <v>465</v>
      </c>
      <c r="D1153" s="14" t="s">
        <v>1377</v>
      </c>
      <c r="E1153" s="15"/>
      <c r="F1153" s="15"/>
      <c r="G1153" s="16"/>
      <c r="H1153" s="15"/>
      <c r="I1153" s="15"/>
      <c r="J1153" s="15"/>
      <c r="K1153" s="24">
        <v>5.3000000000000005E-2</v>
      </c>
      <c r="L1153" s="15"/>
      <c r="M1153" s="24"/>
      <c r="N1153" s="22"/>
    </row>
    <row r="1154" spans="2:14" ht="28.8">
      <c r="B1154" s="27" t="s">
        <v>1394</v>
      </c>
      <c r="C1154" s="14" t="s">
        <v>465</v>
      </c>
      <c r="D1154" s="14" t="s">
        <v>1378</v>
      </c>
      <c r="E1154" s="15"/>
      <c r="F1154" s="15"/>
      <c r="G1154" s="16"/>
      <c r="H1154" s="15"/>
      <c r="I1154" s="15"/>
      <c r="J1154" s="15"/>
      <c r="K1154" s="24">
        <v>0.84800000000000009</v>
      </c>
      <c r="L1154" s="15"/>
      <c r="M1154" s="24"/>
      <c r="N1154" s="22"/>
    </row>
    <row r="1156" spans="2:14">
      <c r="B1156" s="26" t="s">
        <v>1380</v>
      </c>
    </row>
    <row r="1157" spans="2:14" ht="28.8">
      <c r="B1157" s="27" t="s">
        <v>1382</v>
      </c>
      <c r="C1157" s="14" t="s">
        <v>465</v>
      </c>
      <c r="D1157" s="14" t="s">
        <v>1363</v>
      </c>
      <c r="E1157" s="15"/>
      <c r="F1157" s="15"/>
      <c r="G1157" s="16"/>
      <c r="H1157" s="15"/>
      <c r="I1157" s="15"/>
      <c r="J1157" s="15"/>
      <c r="K1157" s="24">
        <v>0.11236000000000002</v>
      </c>
      <c r="L1157" s="15"/>
      <c r="M1157" s="24"/>
      <c r="N1157" s="22"/>
    </row>
    <row r="1158" spans="2:14" ht="28.8">
      <c r="B1158" s="27" t="s">
        <v>1383</v>
      </c>
      <c r="C1158" s="14" t="s">
        <v>465</v>
      </c>
      <c r="D1158" s="14" t="s">
        <v>1364</v>
      </c>
      <c r="E1158" s="15"/>
      <c r="F1158" s="15"/>
      <c r="G1158" s="16"/>
      <c r="H1158" s="15"/>
      <c r="I1158" s="15"/>
      <c r="J1158" s="15"/>
      <c r="K1158" s="24">
        <v>3.3708000000000002E-2</v>
      </c>
      <c r="L1158" s="15"/>
      <c r="M1158" s="24"/>
      <c r="N1158" s="22"/>
    </row>
    <row r="1159" spans="2:14" ht="28.8">
      <c r="B1159" s="27" t="s">
        <v>1384</v>
      </c>
      <c r="C1159" s="14" t="s">
        <v>465</v>
      </c>
      <c r="D1159" s="14" t="s">
        <v>1365</v>
      </c>
      <c r="E1159" s="15"/>
      <c r="F1159" s="15"/>
      <c r="G1159" s="16"/>
      <c r="H1159" s="15"/>
      <c r="I1159" s="15"/>
      <c r="J1159" s="15"/>
      <c r="K1159" s="24">
        <v>3.3708000000000002E-2</v>
      </c>
      <c r="L1159" s="15"/>
      <c r="M1159" s="24"/>
      <c r="N1159" s="22"/>
    </row>
    <row r="1160" spans="2:14" ht="28.8">
      <c r="B1160" s="27" t="s">
        <v>1385</v>
      </c>
      <c r="C1160" s="14" t="s">
        <v>465</v>
      </c>
      <c r="D1160" s="14" t="s">
        <v>1366</v>
      </c>
      <c r="E1160" s="15"/>
      <c r="F1160" s="15"/>
      <c r="G1160" s="16"/>
      <c r="H1160" s="15"/>
      <c r="I1160" s="15"/>
      <c r="J1160" s="15"/>
      <c r="K1160" s="24">
        <v>0.11236000000000002</v>
      </c>
      <c r="L1160" s="15"/>
      <c r="M1160" s="24"/>
      <c r="N1160" s="22"/>
    </row>
    <row r="1161" spans="2:14" ht="28.8">
      <c r="B1161" s="27" t="s">
        <v>1386</v>
      </c>
      <c r="C1161" s="14" t="s">
        <v>465</v>
      </c>
      <c r="D1161" s="14" t="s">
        <v>1367</v>
      </c>
      <c r="E1161" s="15"/>
      <c r="F1161" s="15"/>
      <c r="G1161" s="16"/>
      <c r="H1161" s="15"/>
      <c r="I1161" s="15"/>
      <c r="J1161" s="15"/>
      <c r="K1161" s="24">
        <v>0.11236000000000002</v>
      </c>
      <c r="L1161" s="15"/>
      <c r="M1161" s="24"/>
      <c r="N1161" s="22"/>
    </row>
    <row r="1162" spans="2:14" ht="28.8">
      <c r="B1162" s="27" t="s">
        <v>1387</v>
      </c>
      <c r="C1162" s="14" t="s">
        <v>465</v>
      </c>
      <c r="D1162" s="14" t="s">
        <v>1369</v>
      </c>
      <c r="E1162" s="15"/>
      <c r="F1162" s="15"/>
      <c r="G1162" s="16"/>
      <c r="H1162" s="15"/>
      <c r="I1162" s="15"/>
      <c r="J1162" s="15"/>
      <c r="K1162" s="24">
        <v>0.56180000000000008</v>
      </c>
      <c r="L1162" s="15"/>
      <c r="M1162" s="24"/>
      <c r="N1162" s="22"/>
    </row>
    <row r="1163" spans="2:14" ht="28.8">
      <c r="B1163" s="27" t="s">
        <v>1388</v>
      </c>
      <c r="C1163" s="14" t="s">
        <v>465</v>
      </c>
      <c r="D1163" s="14" t="s">
        <v>1370</v>
      </c>
      <c r="E1163" s="15"/>
      <c r="F1163" s="15"/>
      <c r="G1163" s="16"/>
      <c r="H1163" s="15"/>
      <c r="I1163" s="15"/>
      <c r="J1163" s="15"/>
      <c r="K1163" s="24">
        <v>3.3708000000000002E-2</v>
      </c>
      <c r="L1163" s="15"/>
      <c r="M1163" s="24"/>
      <c r="N1163" s="22"/>
    </row>
    <row r="1164" spans="2:14" ht="28.8">
      <c r="B1164" s="27" t="s">
        <v>1389</v>
      </c>
      <c r="C1164" s="14" t="s">
        <v>465</v>
      </c>
      <c r="D1164" s="14" t="s">
        <v>1371</v>
      </c>
      <c r="E1164" s="15"/>
      <c r="F1164" s="15"/>
      <c r="G1164" s="16"/>
      <c r="H1164" s="15"/>
      <c r="I1164" s="15"/>
      <c r="J1164" s="15"/>
      <c r="K1164" s="24">
        <v>0.11236000000000002</v>
      </c>
      <c r="L1164" s="15"/>
      <c r="M1164" s="24"/>
      <c r="N1164" s="22"/>
    </row>
    <row r="1165" spans="2:14" ht="28.8">
      <c r="B1165" s="27" t="s">
        <v>1390</v>
      </c>
      <c r="C1165" s="14" t="s">
        <v>465</v>
      </c>
      <c r="D1165" s="14" t="s">
        <v>1373</v>
      </c>
      <c r="E1165" s="15"/>
      <c r="F1165" s="15"/>
      <c r="G1165" s="16"/>
      <c r="H1165" s="15"/>
      <c r="I1165" s="15"/>
      <c r="J1165" s="15"/>
      <c r="K1165" s="24">
        <v>5.6180000000000008E-2</v>
      </c>
      <c r="L1165" s="15"/>
      <c r="M1165" s="24"/>
      <c r="N1165" s="22"/>
    </row>
    <row r="1166" spans="2:14" ht="28.8">
      <c r="B1166" s="27" t="s">
        <v>1391</v>
      </c>
      <c r="C1166" s="14" t="s">
        <v>465</v>
      </c>
      <c r="D1166" s="14" t="s">
        <v>1374</v>
      </c>
      <c r="E1166" s="15"/>
      <c r="F1166" s="15"/>
      <c r="G1166" s="16"/>
      <c r="H1166" s="15"/>
      <c r="I1166" s="15"/>
      <c r="J1166" s="15"/>
      <c r="K1166" s="24">
        <v>6.7416000000000004E-2</v>
      </c>
      <c r="L1166" s="15"/>
      <c r="M1166" s="24"/>
      <c r="N1166" s="22"/>
    </row>
    <row r="1167" spans="2:14" ht="28.8">
      <c r="B1167" s="27" t="s">
        <v>1392</v>
      </c>
      <c r="C1167" s="14" t="s">
        <v>465</v>
      </c>
      <c r="D1167" s="14" t="s">
        <v>1381</v>
      </c>
      <c r="E1167" s="15"/>
      <c r="F1167" s="15"/>
      <c r="G1167" s="16"/>
      <c r="H1167" s="15"/>
      <c r="I1167" s="15"/>
      <c r="J1167" s="15"/>
      <c r="K1167" s="24">
        <v>0.56180000000000008</v>
      </c>
      <c r="L1167" s="15"/>
      <c r="M1167" s="24"/>
      <c r="N1167" s="22"/>
    </row>
    <row r="1168" spans="2:14" ht="28.8">
      <c r="B1168" s="27" t="s">
        <v>1393</v>
      </c>
      <c r="C1168" s="14" t="s">
        <v>465</v>
      </c>
      <c r="D1168" s="14" t="s">
        <v>1377</v>
      </c>
      <c r="E1168" s="15"/>
      <c r="F1168" s="15"/>
      <c r="G1168" s="16"/>
      <c r="H1168" s="15"/>
      <c r="I1168" s="15"/>
      <c r="J1168" s="15"/>
      <c r="K1168" s="24">
        <v>5.6180000000000008E-2</v>
      </c>
      <c r="L1168" s="15"/>
      <c r="M1168" s="24"/>
      <c r="N1168" s="22"/>
    </row>
    <row r="1169" spans="2:14" ht="28.8">
      <c r="B1169" s="27" t="s">
        <v>1394</v>
      </c>
      <c r="C1169" s="14" t="s">
        <v>465</v>
      </c>
      <c r="D1169" s="14" t="s">
        <v>1378</v>
      </c>
      <c r="E1169" s="15"/>
      <c r="F1169" s="15"/>
      <c r="G1169" s="16"/>
      <c r="H1169" s="15"/>
      <c r="I1169" s="15"/>
      <c r="J1169" s="15"/>
      <c r="K1169" s="24">
        <v>0.89888000000000012</v>
      </c>
      <c r="L1169" s="15"/>
      <c r="M1169" s="24"/>
      <c r="N1169" s="22"/>
    </row>
  </sheetData>
  <sortState ref="A435:Q1029">
    <sortCondition ref="B435:B1029"/>
  </sortState>
  <phoneticPr fontId="4" type="noConversion"/>
  <conditionalFormatting sqref="H435:H1029">
    <cfRule type="duplicateValues" dxfId="6" priority="15"/>
  </conditionalFormatting>
  <conditionalFormatting sqref="H1032:H1068">
    <cfRule type="duplicateValues" dxfId="5" priority="25"/>
  </conditionalFormatting>
  <conditionalFormatting sqref="H1070:H1086">
    <cfRule type="duplicateValues" dxfId="4" priority="5"/>
  </conditionalFormatting>
  <conditionalFormatting sqref="H1089:H1105">
    <cfRule type="duplicateValues" dxfId="3" priority="26"/>
  </conditionalFormatting>
  <conditionalFormatting sqref="H1108:H1139">
    <cfRule type="duplicateValues" dxfId="2" priority="27"/>
  </conditionalFormatting>
  <conditionalFormatting sqref="H1142:H1154">
    <cfRule type="duplicateValues" dxfId="1" priority="2"/>
  </conditionalFormatting>
  <conditionalFormatting sqref="H1157:H1169">
    <cfRule type="duplicateValues" dxfId="0" priority="1"/>
  </conditionalFormatting>
  <printOptions horizontalCentered="1"/>
  <pageMargins left="0.55118110236220474" right="0.51181102362204722" top="1.1811023622047245" bottom="0.98425196850393704" header="0.39370078740157483" footer="0.31496062992125984"/>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F14.3</vt:lpstr>
      <vt:lpstr>F14.4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Bhusawal23</dc:creator>
  <cp:lastModifiedBy>RENUKADAS KULKARNI</cp:lastModifiedBy>
  <dcterms:created xsi:type="dcterms:W3CDTF">2025-06-21T05:47:36Z</dcterms:created>
  <dcterms:modified xsi:type="dcterms:W3CDTF">2026-01-30T10:10:48Z</dcterms:modified>
</cp:coreProperties>
</file>